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60" windowHeight="7755"/>
  </bookViews>
  <sheets>
    <sheet name="P2 Presupuesto Ejecutado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P25" i="2" l="1"/>
  <c r="P17" i="2"/>
  <c r="O54" i="2" l="1"/>
  <c r="N54" i="2"/>
  <c r="M54" i="2"/>
  <c r="L54" i="2"/>
  <c r="K54" i="2"/>
  <c r="J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G85" i="2" s="1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K12" i="2"/>
  <c r="J12" i="2"/>
  <c r="G12" i="2"/>
  <c r="F12" i="2"/>
  <c r="E12" i="2"/>
  <c r="D12" i="2"/>
  <c r="B64" i="2"/>
  <c r="B54" i="2"/>
  <c r="B38" i="2"/>
  <c r="B28" i="2"/>
  <c r="B18" i="2"/>
  <c r="B12" i="2"/>
  <c r="M85" i="2" l="1"/>
  <c r="P53" i="2"/>
  <c r="B85" i="2" l="1"/>
  <c r="P59" i="2" l="1"/>
  <c r="P58" i="2"/>
  <c r="N85" i="2"/>
  <c r="J85" i="2" l="1"/>
  <c r="L85" i="2"/>
  <c r="K85" i="2"/>
  <c r="I85" i="2"/>
  <c r="P12" i="2"/>
  <c r="H85" i="2"/>
  <c r="F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<sst xmlns="http://schemas.openxmlformats.org/spreadsheetml/2006/main" count="102" uniqueCount="102">
  <si>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</si>
  <si>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</si>
  <si>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</si>
  <si>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</si>
  <si>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</si>
  <si>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</si>
  <si>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</si>
  <si>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</si>
  <si>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</si>
  <si>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</si>
  <si>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</si>
  <si>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</si>
  <si>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</si>
  <si>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</si>
  <si>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</si>
  <si>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</si>
  <si>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</si>
  <si>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</si>
  <si>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</si>
  <si>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</si>
  <si>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</si>
  <si>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</si>
  <si>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</si>
  <si>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</si>
  <si>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</si>
  <si>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</si>
  <si>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</si>
  <si>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</si>
  <si>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</si>
  <si>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</si>
  <si>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</si>
  <si>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</si>
  <si>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</si>
  <si>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</si>
  <si>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</si>
  <si>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</si>
  <si>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</si>
  <si>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</si>
  <si>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</si>
  <si>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</si>
  <si>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</si>
  <si>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</si>
  <si>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</si>
  <si>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</si>
  <si>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</si>
  <si>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</si>
  <si>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</si>
  <si>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</si>
  <si>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</si>
  <si>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</si>
  <si>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</si>
  <si>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</si>
  <si>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</si>
  <si>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</si>
  <si>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</si>
  <si>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</si>
  <si>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</si>
  <si>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</si>
  <si>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</si>
  <si>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</si>
  <si>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</si>
  <si>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</si>
  <si>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</si>
  <si>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</si>
  <si>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</si>
  <si>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</si>
  <si>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</si>
  <si>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</si>
  <si>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</si>
  <si>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</si>
  <si>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</si>
  <si>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</si>
  <si>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</si>
  <si>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</si>
  <si>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</si>
  <si>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</si>
  <si>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</si>
  <si>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</si>
  <si>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</si>
  <si>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</si>
  <si>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</si>
  <si>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</si>
  <si>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</si>
  <si>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</si>
  <si>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</si>
  <si>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</si>
  <si>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</si>
  <si>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</si>
  <si>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</si>
  <si>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</si>
  <si>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</si>
  <si>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</si>
  <si>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</si>
  <si>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</si>
  <si>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</si>
  <si>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 ________________________________</t>
  </si>
  <si>
    <t>Año 2024</t>
  </si>
  <si>
    <t>4.1.2.2.0.5</t>
  </si>
  <si>
    <t xml:space="preserve">Presupuesto Aprobado </t>
  </si>
  <si>
    <t>SEPTIEMBRE</t>
  </si>
  <si>
    <t>Licda. Esthefany Pérez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</si>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</sst>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8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0" fillId="2" borderId="2" xfId="0" applyFont="1" applyFill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8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201083</xdr:rowOff>
    </xdr:from>
    <xdr:to>
      <xdr:col>1</xdr:col>
      <xdr:colOff>518583</xdr:colOff>
      <xdr:row>7</xdr:row>
      <xdr:rowOff>84668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201083"/>
          <a:ext cx="4250267" cy="110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showGridLines="0" tabSelected="1" zoomScale="90" zoomScaleNormal="90" workbookViewId="0">
      <selection activeCell="E8" sqref="E8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42578125" customWidth="1"/>
    <col min="4" max="6" width="14.5703125" bestFit="1" customWidth="1"/>
    <col min="7" max="7" width="16.5703125" customWidth="1"/>
    <col min="8" max="12" width="14.5703125" bestFit="1" customWidth="1"/>
    <col min="13" max="13" width="14.5703125" style="2" bestFit="1" customWidth="1"/>
    <col min="14" max="15" width="14.5703125" bestFit="1" customWidth="1"/>
    <col min="16" max="16" width="17.85546875" customWidth="1"/>
    <col min="17" max="17" width="12.28515625" customWidth="1"/>
    <col min="20" max="20" width="16.7109375" bestFit="1" customWidth="1"/>
    <col min="21" max="21" width="13.85546875" style="37" bestFit="1" customWidth="1"/>
  </cols>
  <sheetData>
    <row r="1" spans="1:21" ht="25.5" customHeight="1" x14ac:dyDescent="0.25"/>
    <row r="2" spans="1:21" hidden="1" x14ac:dyDescent="0.25"/>
    <row r="3" spans="1:21" ht="1.9" customHeigh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1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21" s="30" customFormat="1" ht="15.75" x14ac:dyDescent="0.25">
      <c r="A5" s="56" t="s">
        <v>96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39"/>
      <c r="R5" s="39"/>
      <c r="S5" s="39"/>
      <c r="T5" s="39"/>
      <c r="U5" s="39"/>
    </row>
    <row r="6" spans="1:21" ht="15.75" customHeight="1" x14ac:dyDescent="0.25">
      <c r="A6" s="58" t="s">
        <v>94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21" ht="15.75" customHeight="1" x14ac:dyDescent="0.2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21" x14ac:dyDescent="0.25">
      <c r="G8" s="61" t="s">
        <v>97</v>
      </c>
    </row>
    <row r="9" spans="1:21" ht="25.5" customHeight="1" x14ac:dyDescent="0.25">
      <c r="A9" s="45" t="s">
        <v>63</v>
      </c>
      <c r="B9" s="46" t="s">
        <v>98</v>
      </c>
      <c r="C9" s="46" t="s">
        <v>88</v>
      </c>
      <c r="D9" s="51" t="s">
        <v>87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21" x14ac:dyDescent="0.25">
      <c r="A10" s="45"/>
      <c r="B10" s="47"/>
      <c r="C10" s="47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8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31"/>
      <c r="N11" s="1"/>
      <c r="O11" s="1"/>
      <c r="P11" s="1"/>
    </row>
    <row r="12" spans="1:21" x14ac:dyDescent="0.25">
      <c r="A12" s="19" t="s">
        <v>1</v>
      </c>
      <c r="B12" s="14">
        <f>SUM(B13:B17)</f>
        <v>48682723678</v>
      </c>
      <c r="C12" s="14"/>
      <c r="D12" s="14">
        <f>SUM(D13:D17)</f>
        <v>0</v>
      </c>
      <c r="E12" s="14">
        <f t="shared" ref="E12:O12" si="0">SUM(E13:E17)</f>
        <v>4496152</v>
      </c>
      <c r="F12" s="14">
        <f t="shared" si="0"/>
        <v>0</v>
      </c>
      <c r="G12" s="14">
        <f t="shared" si="0"/>
        <v>4256500</v>
      </c>
      <c r="H12" s="14">
        <v>2782776</v>
      </c>
      <c r="I12" s="14">
        <v>2513000</v>
      </c>
      <c r="J12" s="14">
        <f t="shared" si="0"/>
        <v>80500</v>
      </c>
      <c r="K12" s="14">
        <f t="shared" si="0"/>
        <v>0</v>
      </c>
      <c r="L12" s="14">
        <v>280000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5">
        <f>+D12+E12+F12+G12+H12+I12+J12+K12+L12+M12+N12+O12</f>
        <v>14408928</v>
      </c>
    </row>
    <row r="13" spans="1:21" x14ac:dyDescent="0.25">
      <c r="A13" s="20" t="s">
        <v>2</v>
      </c>
      <c r="B13" s="9">
        <v>39526830936</v>
      </c>
      <c r="C13" s="9"/>
      <c r="D13" s="26">
        <v>0</v>
      </c>
      <c r="E13" s="25">
        <v>4496152</v>
      </c>
      <c r="F13" s="26">
        <v>0</v>
      </c>
      <c r="G13" s="25">
        <v>4256500</v>
      </c>
      <c r="H13" s="25">
        <v>2782776</v>
      </c>
      <c r="I13" s="25">
        <v>2513000</v>
      </c>
      <c r="J13" s="25">
        <v>80500</v>
      </c>
      <c r="K13" s="29">
        <v>0</v>
      </c>
      <c r="L13" s="29">
        <v>0</v>
      </c>
      <c r="M13" s="9">
        <v>0</v>
      </c>
      <c r="N13" s="25">
        <v>0</v>
      </c>
      <c r="O13" s="25">
        <v>0</v>
      </c>
      <c r="P13" s="15">
        <f t="shared" ref="P13:P76" si="1">+D13+E13+F13+G13+H13+I13+J13+K13+L13+M13+N13+O13</f>
        <v>14128928</v>
      </c>
    </row>
    <row r="14" spans="1:21" x14ac:dyDescent="0.25">
      <c r="A14" s="20" t="s">
        <v>3</v>
      </c>
      <c r="B14" s="9">
        <v>3735795111</v>
      </c>
      <c r="C14" s="9"/>
      <c r="D14" s="26"/>
      <c r="E14" s="25"/>
      <c r="F14" s="25"/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9">
        <v>0</v>
      </c>
      <c r="N14" s="25">
        <v>0</v>
      </c>
      <c r="O14" s="25">
        <v>0</v>
      </c>
      <c r="P14" s="15">
        <f t="shared" si="1"/>
        <v>0</v>
      </c>
    </row>
    <row r="15" spans="1:21" x14ac:dyDescent="0.25">
      <c r="A15" s="20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7"/>
      <c r="L15" s="29"/>
      <c r="M15" s="9"/>
      <c r="N15" s="17"/>
      <c r="O15" s="25"/>
      <c r="P15" s="15">
        <f t="shared" si="1"/>
        <v>0</v>
      </c>
      <c r="Q15" s="5"/>
    </row>
    <row r="16" spans="1:21" x14ac:dyDescent="0.25">
      <c r="A16" s="20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7"/>
      <c r="L16" s="17"/>
      <c r="M16" s="8"/>
      <c r="N16" s="17"/>
      <c r="O16" s="25"/>
      <c r="P16" s="15">
        <f>+D16+E16+F16+G16+H16+I16+J16+K16+L16+M17+N16+O16</f>
        <v>0</v>
      </c>
    </row>
    <row r="17" spans="1:16" x14ac:dyDescent="0.25">
      <c r="A17" s="20" t="s">
        <v>6</v>
      </c>
      <c r="B17" s="9">
        <v>5420087631</v>
      </c>
      <c r="C17" s="9"/>
      <c r="D17" s="26"/>
      <c r="E17" s="25"/>
      <c r="F17" s="25"/>
      <c r="G17" s="26"/>
      <c r="H17" s="25"/>
      <c r="I17" s="25"/>
      <c r="J17" s="25"/>
      <c r="K17" s="29"/>
      <c r="L17" s="29"/>
      <c r="M17" s="9"/>
      <c r="N17" s="25"/>
      <c r="O17" s="25"/>
      <c r="P17" s="15">
        <f>+D17+E17+F17+G17+H17+I17+J17+K17+L17+M17+N17+O17</f>
        <v>0</v>
      </c>
    </row>
    <row r="18" spans="1:16" x14ac:dyDescent="0.25">
      <c r="A18" s="19" t="s">
        <v>7</v>
      </c>
      <c r="B18" s="14">
        <f>SUM(B19:B27)</f>
        <v>5331727659</v>
      </c>
      <c r="C18" s="7"/>
      <c r="D18" s="14">
        <f t="shared" ref="D18:O18" si="2">SUM(D19:D27)</f>
        <v>1602957.94</v>
      </c>
      <c r="E18" s="14">
        <f t="shared" si="2"/>
        <v>1151796.5</v>
      </c>
      <c r="F18" s="14">
        <f t="shared" si="2"/>
        <v>50000</v>
      </c>
      <c r="G18" s="14">
        <f t="shared" si="2"/>
        <v>991744.04</v>
      </c>
      <c r="H18" s="14">
        <f t="shared" si="2"/>
        <v>2069496.1</v>
      </c>
      <c r="I18" s="14">
        <f t="shared" si="2"/>
        <v>3961020.37</v>
      </c>
      <c r="J18" s="14">
        <f t="shared" si="2"/>
        <v>2267258.83</v>
      </c>
      <c r="K18" s="14">
        <f t="shared" si="2"/>
        <v>2286382</v>
      </c>
      <c r="L18" s="14">
        <f t="shared" si="2"/>
        <v>3836244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5">
        <f t="shared" si="1"/>
        <v>18216899.780000001</v>
      </c>
    </row>
    <row r="19" spans="1:16" x14ac:dyDescent="0.25">
      <c r="A19" s="20" t="s">
        <v>8</v>
      </c>
      <c r="B19" s="9">
        <v>2473209739</v>
      </c>
      <c r="C19" s="9"/>
      <c r="D19" s="26">
        <v>0</v>
      </c>
      <c r="E19" s="25">
        <v>1151796.5</v>
      </c>
      <c r="F19" s="25">
        <v>0</v>
      </c>
      <c r="G19" s="26">
        <v>106790</v>
      </c>
      <c r="H19" s="25">
        <v>1554942.1</v>
      </c>
      <c r="I19" s="25">
        <v>0</v>
      </c>
      <c r="J19" s="25">
        <v>0</v>
      </c>
      <c r="K19" s="29">
        <v>0</v>
      </c>
      <c r="L19" s="29">
        <v>0</v>
      </c>
      <c r="M19" s="9">
        <v>0</v>
      </c>
      <c r="N19" s="25">
        <v>0</v>
      </c>
      <c r="O19" s="25">
        <v>0</v>
      </c>
      <c r="P19" s="15">
        <f t="shared" si="1"/>
        <v>2813528.6</v>
      </c>
    </row>
    <row r="20" spans="1:16" x14ac:dyDescent="0.25">
      <c r="A20" s="20" t="s">
        <v>9</v>
      </c>
      <c r="B20" s="9">
        <v>60611280</v>
      </c>
      <c r="C20" s="9"/>
      <c r="D20" s="10"/>
      <c r="E20" s="25"/>
      <c r="F20" s="10"/>
      <c r="G20" s="26">
        <v>0</v>
      </c>
      <c r="H20" s="10"/>
      <c r="I20" s="10">
        <v>0</v>
      </c>
      <c r="J20" s="25">
        <v>1588456.63</v>
      </c>
      <c r="K20" s="29">
        <v>0</v>
      </c>
      <c r="L20" s="25">
        <v>186921.78</v>
      </c>
      <c r="M20" s="9"/>
      <c r="N20" s="25">
        <v>0</v>
      </c>
      <c r="O20" s="25">
        <v>0</v>
      </c>
      <c r="P20" s="15">
        <f t="shared" si="1"/>
        <v>1775378.41</v>
      </c>
    </row>
    <row r="21" spans="1:16" x14ac:dyDescent="0.25">
      <c r="A21" s="20" t="s">
        <v>10</v>
      </c>
      <c r="B21" s="9">
        <v>220937465</v>
      </c>
      <c r="C21" s="9"/>
      <c r="D21" s="26"/>
      <c r="E21" s="25"/>
      <c r="F21" s="25"/>
      <c r="G21" s="26"/>
      <c r="H21" s="26"/>
      <c r="I21" s="25"/>
      <c r="J21" s="25"/>
      <c r="K21" s="29"/>
      <c r="L21" s="29"/>
      <c r="M21" s="9"/>
      <c r="N21" s="25"/>
      <c r="O21" s="25"/>
      <c r="P21" s="15">
        <f>+D21+E21+F21+G21+H21+I21+J21+K21+L21+M21+N21+O21</f>
        <v>0</v>
      </c>
    </row>
    <row r="22" spans="1:16" x14ac:dyDescent="0.25">
      <c r="A22" s="20" t="s">
        <v>11</v>
      </c>
      <c r="B22" s="9">
        <v>4184000</v>
      </c>
      <c r="C22" s="9"/>
      <c r="D22" s="10"/>
      <c r="E22" s="25">
        <v>0</v>
      </c>
      <c r="F22" s="25">
        <v>0</v>
      </c>
      <c r="G22" s="26">
        <v>69427.8</v>
      </c>
      <c r="H22" s="25">
        <v>0</v>
      </c>
      <c r="I22" s="25">
        <v>142500</v>
      </c>
      <c r="J22" s="25">
        <v>0</v>
      </c>
      <c r="K22" s="25">
        <v>119699.97</v>
      </c>
      <c r="L22" s="29">
        <v>0</v>
      </c>
      <c r="M22" s="9">
        <v>0</v>
      </c>
      <c r="N22" s="25">
        <v>0</v>
      </c>
      <c r="O22" s="25">
        <v>0</v>
      </c>
      <c r="P22" s="15">
        <f>+D22+E22+F22+G22+H22+I22+J22+K22+L22+M22+N22+O22</f>
        <v>331627.77</v>
      </c>
    </row>
    <row r="23" spans="1:16" x14ac:dyDescent="0.25">
      <c r="A23" s="20" t="s">
        <v>12</v>
      </c>
      <c r="B23" s="9">
        <v>207176372</v>
      </c>
      <c r="C23" s="9"/>
      <c r="D23" s="26">
        <v>450896</v>
      </c>
      <c r="E23" s="25"/>
      <c r="F23" s="26"/>
      <c r="G23" s="26">
        <v>765526.24</v>
      </c>
      <c r="H23" s="25">
        <v>0</v>
      </c>
      <c r="I23" s="25">
        <v>26638.5</v>
      </c>
      <c r="J23" s="25"/>
      <c r="K23" s="29">
        <v>850114.54</v>
      </c>
      <c r="L23" s="29">
        <v>1000369.8</v>
      </c>
      <c r="M23" s="9">
        <v>0</v>
      </c>
      <c r="N23" s="25"/>
      <c r="O23" s="25"/>
      <c r="P23" s="15">
        <f t="shared" si="1"/>
        <v>3093545.08</v>
      </c>
    </row>
    <row r="24" spans="1:16" x14ac:dyDescent="0.25">
      <c r="A24" s="20" t="s">
        <v>13</v>
      </c>
      <c r="B24" s="9">
        <v>13274303</v>
      </c>
      <c r="C24" s="9"/>
      <c r="D24" s="10"/>
      <c r="E24" s="25"/>
      <c r="F24" s="10"/>
      <c r="G24" s="10"/>
      <c r="H24" s="10"/>
      <c r="I24" s="10"/>
      <c r="J24" s="25"/>
      <c r="K24" s="17"/>
      <c r="M24" s="9"/>
      <c r="N24" s="25"/>
      <c r="O24" s="25"/>
      <c r="P24" s="15">
        <f>+D24+E24+F24+G24+H24+I24+J24+K24+L25+M24+N24+O24</f>
        <v>2484252.42</v>
      </c>
    </row>
    <row r="25" spans="1:16" ht="25.5" x14ac:dyDescent="0.25">
      <c r="A25" s="20" t="s">
        <v>14</v>
      </c>
      <c r="B25" s="9">
        <v>331134688</v>
      </c>
      <c r="C25" s="9"/>
      <c r="D25" s="26">
        <v>409789.7</v>
      </c>
      <c r="E25" s="25"/>
      <c r="F25" s="26">
        <v>0</v>
      </c>
      <c r="G25" s="26"/>
      <c r="H25" s="25">
        <v>356854</v>
      </c>
      <c r="I25" s="25">
        <v>936851.39</v>
      </c>
      <c r="J25" s="25">
        <v>332152.2</v>
      </c>
      <c r="K25" s="29">
        <v>1275242.49</v>
      </c>
      <c r="L25" s="29">
        <v>2484252.42</v>
      </c>
      <c r="M25" s="9">
        <v>0</v>
      </c>
      <c r="N25" s="25">
        <v>0</v>
      </c>
      <c r="O25" s="25">
        <v>0</v>
      </c>
      <c r="P25" s="15">
        <f>+D25+E25+F25+G25+H25+I25+J25+K25+L25+M25+N25+O25</f>
        <v>5795142.1999999993</v>
      </c>
    </row>
    <row r="26" spans="1:16" ht="25.5" x14ac:dyDescent="0.25">
      <c r="A26" s="20" t="s">
        <v>15</v>
      </c>
      <c r="B26" s="9">
        <v>2007471030</v>
      </c>
      <c r="C26" s="9"/>
      <c r="D26" s="26">
        <v>742272.24</v>
      </c>
      <c r="E26" s="25">
        <v>0</v>
      </c>
      <c r="F26" s="26">
        <v>50000</v>
      </c>
      <c r="G26" s="26">
        <v>50000</v>
      </c>
      <c r="H26" s="25">
        <v>157700</v>
      </c>
      <c r="I26" s="25">
        <v>2855030.48</v>
      </c>
      <c r="J26" s="25">
        <v>346650</v>
      </c>
      <c r="K26" s="29">
        <v>41325</v>
      </c>
      <c r="L26" s="29">
        <v>119700</v>
      </c>
      <c r="M26" s="9">
        <v>0</v>
      </c>
      <c r="N26" s="25">
        <v>0</v>
      </c>
      <c r="O26" s="25">
        <v>0</v>
      </c>
      <c r="P26" s="15">
        <f t="shared" si="1"/>
        <v>4362677.72</v>
      </c>
    </row>
    <row r="27" spans="1:16" x14ac:dyDescent="0.25">
      <c r="A27" s="20" t="s">
        <v>16</v>
      </c>
      <c r="B27" s="9">
        <v>13728782</v>
      </c>
      <c r="C27" s="9"/>
      <c r="D27" s="26"/>
      <c r="E27" s="10"/>
      <c r="F27" s="9"/>
      <c r="G27" s="26"/>
      <c r="H27" s="25"/>
      <c r="I27" s="25"/>
      <c r="J27" s="25"/>
      <c r="K27" s="29"/>
      <c r="L27" s="25">
        <v>45000</v>
      </c>
      <c r="M27" s="9"/>
      <c r="N27" s="25"/>
      <c r="O27" s="25"/>
      <c r="P27" s="15">
        <f t="shared" si="1"/>
        <v>45000</v>
      </c>
    </row>
    <row r="28" spans="1:16" x14ac:dyDescent="0.25">
      <c r="A28" s="19" t="s">
        <v>17</v>
      </c>
      <c r="B28" s="14">
        <f>SUM(B29:B37)</f>
        <v>2344772912</v>
      </c>
      <c r="C28" s="7"/>
      <c r="D28" s="14">
        <f t="shared" ref="D28:O28" si="3">SUM(D29:D37)</f>
        <v>3896086.9899999998</v>
      </c>
      <c r="E28" s="14">
        <f t="shared" si="3"/>
        <v>3477066.37</v>
      </c>
      <c r="F28" s="14">
        <f t="shared" si="3"/>
        <v>0</v>
      </c>
      <c r="G28" s="14">
        <f t="shared" si="3"/>
        <v>11902933.530000001</v>
      </c>
      <c r="H28" s="14">
        <f t="shared" si="3"/>
        <v>5815987.3300000001</v>
      </c>
      <c r="I28" s="14">
        <f t="shared" si="3"/>
        <v>8697120.8200000003</v>
      </c>
      <c r="J28" s="14">
        <f t="shared" si="3"/>
        <v>9162331.5399999991</v>
      </c>
      <c r="K28" s="14">
        <f t="shared" si="3"/>
        <v>6726666.5899999999</v>
      </c>
      <c r="L28" s="14">
        <f t="shared" si="3"/>
        <v>8126543.8399999999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5">
        <f t="shared" si="1"/>
        <v>57804737.010000005</v>
      </c>
    </row>
    <row r="29" spans="1:16" x14ac:dyDescent="0.25">
      <c r="A29" s="20" t="s">
        <v>18</v>
      </c>
      <c r="B29" s="9">
        <v>165397964</v>
      </c>
      <c r="C29" s="9"/>
      <c r="D29" s="10">
        <v>0</v>
      </c>
      <c r="E29" s="25">
        <v>592981.60000000009</v>
      </c>
      <c r="F29" s="26">
        <v>0</v>
      </c>
      <c r="G29" s="26">
        <v>143857.70000000001</v>
      </c>
      <c r="H29" s="25">
        <v>915788.48</v>
      </c>
      <c r="I29" s="25">
        <v>503585</v>
      </c>
      <c r="J29" s="25">
        <v>865763.45</v>
      </c>
      <c r="K29" s="29">
        <v>608225.62</v>
      </c>
      <c r="L29" s="29">
        <v>0</v>
      </c>
      <c r="M29" s="9">
        <v>0</v>
      </c>
      <c r="N29" s="25">
        <v>0</v>
      </c>
      <c r="O29" s="25">
        <v>0</v>
      </c>
      <c r="P29" s="15">
        <f t="shared" si="1"/>
        <v>3630201.8500000006</v>
      </c>
    </row>
    <row r="30" spans="1:16" x14ac:dyDescent="0.25">
      <c r="A30" s="20" t="s">
        <v>19</v>
      </c>
      <c r="B30" s="9">
        <v>23020814</v>
      </c>
      <c r="C30" s="9"/>
      <c r="D30" s="10"/>
      <c r="E30" s="10"/>
      <c r="F30" s="10">
        <v>0</v>
      </c>
      <c r="G30" s="26">
        <v>31056.54</v>
      </c>
      <c r="H30" s="25"/>
      <c r="I30" s="25">
        <v>0</v>
      </c>
      <c r="J30" s="25"/>
      <c r="K30" s="29">
        <v>64725.27</v>
      </c>
      <c r="L30" s="25"/>
      <c r="M30" s="9"/>
      <c r="N30" s="25"/>
      <c r="O30" s="25"/>
      <c r="P30" s="15">
        <f t="shared" si="1"/>
        <v>95781.81</v>
      </c>
    </row>
    <row r="31" spans="1:16" x14ac:dyDescent="0.25">
      <c r="A31" s="20" t="s">
        <v>20</v>
      </c>
      <c r="B31" s="9">
        <v>27966436</v>
      </c>
      <c r="C31" s="9"/>
      <c r="D31" s="10">
        <v>97704</v>
      </c>
      <c r="E31" s="25"/>
      <c r="F31" s="26">
        <v>0</v>
      </c>
      <c r="G31" s="26">
        <v>954206.38</v>
      </c>
      <c r="H31" s="25">
        <v>0</v>
      </c>
      <c r="I31" s="25">
        <v>5614.39</v>
      </c>
      <c r="J31" s="25">
        <v>0</v>
      </c>
      <c r="K31" s="29">
        <v>514959.08</v>
      </c>
      <c r="L31" s="25">
        <v>132916.25</v>
      </c>
      <c r="M31" s="9"/>
      <c r="N31" s="25"/>
      <c r="O31" s="25">
        <v>0</v>
      </c>
      <c r="P31" s="15">
        <f>+D31+E31+F31+G31+H31+I31+J31+K31+L31+M31+N31+O31</f>
        <v>1705400.0999999999</v>
      </c>
    </row>
    <row r="32" spans="1:16" x14ac:dyDescent="0.25">
      <c r="A32" s="20" t="s">
        <v>21</v>
      </c>
      <c r="B32" s="9">
        <v>369354268</v>
      </c>
      <c r="C32" s="9"/>
      <c r="D32" s="26">
        <v>581227</v>
      </c>
      <c r="E32" s="25">
        <v>470000</v>
      </c>
      <c r="F32" s="26">
        <v>0</v>
      </c>
      <c r="G32" s="26">
        <v>5421180.7999999998</v>
      </c>
      <c r="H32" s="25">
        <v>3112644.72</v>
      </c>
      <c r="I32" s="25">
        <v>5585783</v>
      </c>
      <c r="J32" s="25">
        <v>6162210.75</v>
      </c>
      <c r="K32" s="29">
        <v>5089752.33</v>
      </c>
      <c r="L32" s="29">
        <v>7481297.7699999996</v>
      </c>
      <c r="M32" s="9">
        <v>0</v>
      </c>
      <c r="N32" s="25">
        <v>0</v>
      </c>
      <c r="O32" s="25">
        <v>0</v>
      </c>
      <c r="P32" s="15">
        <f>+D32+E32+F32+G32+H32+I32+J32+K32+L32+M32+N32+O32</f>
        <v>33904096.370000005</v>
      </c>
    </row>
    <row r="33" spans="1:16" x14ac:dyDescent="0.25">
      <c r="A33" s="20" t="s">
        <v>22</v>
      </c>
      <c r="B33" s="9">
        <v>81158769</v>
      </c>
      <c r="C33" s="9"/>
      <c r="D33" s="25">
        <v>0</v>
      </c>
      <c r="E33" s="25">
        <v>988845.37</v>
      </c>
      <c r="F33" s="25">
        <v>0</v>
      </c>
      <c r="G33" s="25">
        <v>0</v>
      </c>
      <c r="H33" s="25">
        <v>317615.34000000003</v>
      </c>
      <c r="I33" s="25">
        <v>1214657.69</v>
      </c>
      <c r="J33" s="25">
        <v>459399.42</v>
      </c>
      <c r="K33" s="25">
        <v>139276.79</v>
      </c>
      <c r="L33" s="25">
        <v>0</v>
      </c>
      <c r="M33" s="25">
        <v>0</v>
      </c>
      <c r="N33" s="25">
        <v>0</v>
      </c>
      <c r="O33" s="25">
        <v>0</v>
      </c>
      <c r="P33" s="15">
        <f t="shared" si="1"/>
        <v>3119794.61</v>
      </c>
    </row>
    <row r="34" spans="1:16" x14ac:dyDescent="0.25">
      <c r="A34" s="20" t="s">
        <v>23</v>
      </c>
      <c r="B34" s="9">
        <v>12666932</v>
      </c>
      <c r="C34" s="9"/>
      <c r="D34" s="25">
        <v>0</v>
      </c>
      <c r="E34" s="25">
        <v>0</v>
      </c>
      <c r="F34" s="25">
        <v>0</v>
      </c>
      <c r="G34" s="25">
        <v>0</v>
      </c>
      <c r="H34" s="25">
        <v>76841.7</v>
      </c>
      <c r="I34" s="25">
        <v>975733.9</v>
      </c>
      <c r="J34" s="25">
        <v>0</v>
      </c>
      <c r="K34" s="25">
        <v>73789</v>
      </c>
      <c r="L34" s="25">
        <v>16498</v>
      </c>
      <c r="M34" s="25">
        <v>0</v>
      </c>
      <c r="N34" s="25">
        <v>0</v>
      </c>
      <c r="O34" s="25">
        <v>0</v>
      </c>
      <c r="P34" s="15">
        <f t="shared" si="1"/>
        <v>1142862.6000000001</v>
      </c>
    </row>
    <row r="35" spans="1:16" ht="25.5" x14ac:dyDescent="0.25">
      <c r="A35" s="20" t="s">
        <v>24</v>
      </c>
      <c r="B35" s="9">
        <v>723376545</v>
      </c>
      <c r="C35" s="9"/>
      <c r="D35" s="25">
        <v>296416</v>
      </c>
      <c r="E35" s="25">
        <v>296891.40000000002</v>
      </c>
      <c r="F35" s="25">
        <v>0</v>
      </c>
      <c r="G35" s="25">
        <v>4627648.2300000004</v>
      </c>
      <c r="H35" s="25">
        <v>24012.5</v>
      </c>
      <c r="I35" s="25">
        <v>411746.84</v>
      </c>
      <c r="J35" s="25">
        <v>594510</v>
      </c>
      <c r="K35" s="25">
        <v>178308.5</v>
      </c>
      <c r="L35" s="25">
        <v>495831.82</v>
      </c>
      <c r="M35" s="25">
        <v>0</v>
      </c>
      <c r="N35" s="25">
        <v>0</v>
      </c>
      <c r="O35" s="25">
        <v>0</v>
      </c>
      <c r="P35" s="15">
        <f t="shared" si="1"/>
        <v>6925365.290000001</v>
      </c>
    </row>
    <row r="36" spans="1:16" ht="25.5" x14ac:dyDescent="0.25">
      <c r="A36" s="20" t="s">
        <v>25</v>
      </c>
      <c r="B36" s="8"/>
      <c r="C36" s="8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15">
        <f t="shared" si="1"/>
        <v>0</v>
      </c>
    </row>
    <row r="37" spans="1:16" x14ac:dyDescent="0.25">
      <c r="A37" s="20" t="s">
        <v>26</v>
      </c>
      <c r="B37" s="9">
        <v>941831184</v>
      </c>
      <c r="C37" s="9"/>
      <c r="D37" s="25">
        <v>2920739.9899999998</v>
      </c>
      <c r="E37" s="25">
        <v>1128348</v>
      </c>
      <c r="F37" s="25">
        <v>0</v>
      </c>
      <c r="G37" s="25">
        <v>724983.88</v>
      </c>
      <c r="H37" s="25">
        <v>1369084.59</v>
      </c>
      <c r="I37" s="25">
        <v>0</v>
      </c>
      <c r="J37" s="25">
        <v>1080447.92</v>
      </c>
      <c r="K37" s="25">
        <v>57630</v>
      </c>
      <c r="L37" s="25">
        <v>0</v>
      </c>
      <c r="M37" s="25">
        <v>0</v>
      </c>
      <c r="N37" s="25">
        <v>0</v>
      </c>
      <c r="O37" s="25">
        <v>0</v>
      </c>
      <c r="P37" s="15">
        <f t="shared" si="1"/>
        <v>7281234.3799999999</v>
      </c>
    </row>
    <row r="38" spans="1:16" x14ac:dyDescent="0.25">
      <c r="A38" s="19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4"/>
      <c r="N38" s="11"/>
      <c r="O38" s="11"/>
      <c r="P38" s="15">
        <f>+D38+E38+F38+G38+H38+I38+J38+K38+L38+M38+N38+O38</f>
        <v>0</v>
      </c>
    </row>
    <row r="39" spans="1:16" x14ac:dyDescent="0.25">
      <c r="A39" s="20" t="s">
        <v>28</v>
      </c>
      <c r="B39" s="9">
        <v>6624172</v>
      </c>
      <c r="C39" s="9"/>
      <c r="D39" s="10"/>
      <c r="E39" s="10"/>
      <c r="F39" s="8"/>
      <c r="G39" s="10"/>
      <c r="H39" s="10"/>
      <c r="I39" s="17"/>
      <c r="J39" s="26"/>
      <c r="K39" s="29"/>
      <c r="L39" s="25"/>
      <c r="M39" s="33"/>
      <c r="N39" s="26"/>
      <c r="O39" s="26"/>
      <c r="P39" s="15">
        <f t="shared" si="1"/>
        <v>0</v>
      </c>
    </row>
    <row r="40" spans="1:16" ht="25.5" x14ac:dyDescent="0.25">
      <c r="A40" s="20" t="s">
        <v>29</v>
      </c>
      <c r="B40" s="9"/>
      <c r="C40" s="10"/>
      <c r="D40" s="10"/>
      <c r="E40" s="25"/>
      <c r="F40" s="8"/>
      <c r="G40" s="10"/>
      <c r="H40" s="10"/>
      <c r="I40" s="10"/>
      <c r="J40" s="10"/>
      <c r="K40" s="10"/>
      <c r="L40" s="10"/>
      <c r="M40" s="35"/>
      <c r="N40" s="8"/>
      <c r="O40" s="25"/>
      <c r="P40" s="15">
        <f t="shared" si="1"/>
        <v>0</v>
      </c>
    </row>
    <row r="41" spans="1:16" ht="25.5" x14ac:dyDescent="0.25">
      <c r="A41" s="20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ht="25.5" x14ac:dyDescent="0.25">
      <c r="A43" s="20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6"/>
      <c r="N43" s="8"/>
      <c r="O43" s="8"/>
      <c r="P43" s="15">
        <f t="shared" si="1"/>
        <v>0</v>
      </c>
    </row>
    <row r="44" spans="1:16" x14ac:dyDescent="0.25">
      <c r="A44" s="20" t="s">
        <v>33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ht="25.5" x14ac:dyDescent="0.25">
      <c r="A45" s="20" t="s">
        <v>34</v>
      </c>
      <c r="B45" s="8"/>
      <c r="C45" s="8"/>
      <c r="D45" s="8"/>
      <c r="E45" s="8"/>
      <c r="F45" s="10"/>
      <c r="G45" s="10"/>
      <c r="H45" s="10"/>
      <c r="I45" s="17"/>
      <c r="J45" s="17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19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5"/>
      <c r="N46" s="8"/>
      <c r="O46" s="8"/>
      <c r="P46" s="15">
        <f t="shared" si="1"/>
        <v>0</v>
      </c>
    </row>
    <row r="47" spans="1:16" x14ac:dyDescent="0.25">
      <c r="A47" s="20" t="s">
        <v>36</v>
      </c>
      <c r="B47" s="8"/>
      <c r="C47" s="8"/>
      <c r="D47" s="8"/>
      <c r="E47" s="8"/>
      <c r="F47" s="10"/>
      <c r="G47" s="10"/>
      <c r="H47" s="10"/>
      <c r="I47" s="17"/>
      <c r="J47" s="25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37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38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39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ht="25.5" x14ac:dyDescent="0.25">
      <c r="A51" s="20" t="s">
        <v>89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x14ac:dyDescent="0.25">
      <c r="A52" s="20" t="s">
        <v>40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M52" s="35"/>
      <c r="N52" s="8"/>
      <c r="O52" s="8"/>
      <c r="P52" s="15">
        <f t="shared" si="1"/>
        <v>0</v>
      </c>
    </row>
    <row r="53" spans="1:16" ht="25.5" x14ac:dyDescent="0.25">
      <c r="A53" s="20" t="s">
        <v>41</v>
      </c>
      <c r="B53" s="8"/>
      <c r="C53" s="8"/>
      <c r="D53" s="8"/>
      <c r="E53" s="8"/>
      <c r="F53" s="10"/>
      <c r="G53" s="10"/>
      <c r="H53" s="10"/>
      <c r="I53" s="17"/>
      <c r="J53" s="17"/>
      <c r="K53" s="10"/>
      <c r="L53" s="10"/>
      <c r="N53" s="8"/>
      <c r="O53" s="8"/>
      <c r="P53" s="15">
        <f t="shared" si="1"/>
        <v>0</v>
      </c>
    </row>
    <row r="54" spans="1:16" x14ac:dyDescent="0.25">
      <c r="A54" s="19" t="s">
        <v>42</v>
      </c>
      <c r="B54" s="7">
        <f>SUM(B55:B63)</f>
        <v>516898150</v>
      </c>
      <c r="C54" s="7"/>
      <c r="D54" s="7">
        <f t="shared" ref="D54:O54" si="4">SUM(D55:D63)</f>
        <v>370537.21</v>
      </c>
      <c r="E54" s="7">
        <f t="shared" si="4"/>
        <v>0</v>
      </c>
      <c r="F54" s="7">
        <f t="shared" si="4"/>
        <v>0</v>
      </c>
      <c r="G54" s="7">
        <f t="shared" si="4"/>
        <v>519096.91</v>
      </c>
      <c r="H54" s="7">
        <f t="shared" si="4"/>
        <v>0</v>
      </c>
      <c r="I54" s="7">
        <f t="shared" si="4"/>
        <v>118859.4</v>
      </c>
      <c r="J54" s="7">
        <f t="shared" si="4"/>
        <v>842907.25</v>
      </c>
      <c r="K54" s="7">
        <f t="shared" si="4"/>
        <v>676031.75</v>
      </c>
      <c r="L54" s="7">
        <f t="shared" si="4"/>
        <v>10170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15">
        <f>+D54+E54+F54+G54+H54+I54+J54+K54+L54+M54+N54+O54</f>
        <v>2537602.52</v>
      </c>
    </row>
    <row r="55" spans="1:16" x14ac:dyDescent="0.25">
      <c r="A55" s="20" t="s">
        <v>43</v>
      </c>
      <c r="B55" s="9">
        <v>103680742</v>
      </c>
      <c r="C55" s="9"/>
      <c r="D55" s="26">
        <v>17999.96</v>
      </c>
      <c r="E55" s="25"/>
      <c r="F55" s="26">
        <v>0</v>
      </c>
      <c r="G55" s="26">
        <v>0</v>
      </c>
      <c r="H55" s="26">
        <v>0</v>
      </c>
      <c r="I55" s="26">
        <v>118859.4</v>
      </c>
      <c r="J55" s="26">
        <v>842907.25</v>
      </c>
      <c r="K55" s="26">
        <v>676031.75</v>
      </c>
      <c r="L55" s="26">
        <v>10170</v>
      </c>
      <c r="M55" s="26">
        <v>0</v>
      </c>
      <c r="N55" s="26">
        <v>0</v>
      </c>
      <c r="O55" s="26">
        <v>0</v>
      </c>
      <c r="P55" s="15">
        <f t="shared" si="1"/>
        <v>1665968.3599999999</v>
      </c>
    </row>
    <row r="56" spans="1:16" x14ac:dyDescent="0.25">
      <c r="A56" s="20" t="s">
        <v>90</v>
      </c>
      <c r="B56" s="9"/>
      <c r="C56" s="9"/>
      <c r="D56" s="10"/>
      <c r="E56" s="10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5">
        <f t="shared" si="1"/>
        <v>0</v>
      </c>
    </row>
    <row r="57" spans="1:16" x14ac:dyDescent="0.25">
      <c r="A57" s="20" t="s">
        <v>44</v>
      </c>
      <c r="B57" s="9">
        <v>305474187</v>
      </c>
      <c r="C57" s="9"/>
      <c r="D57" s="26">
        <v>352537.25</v>
      </c>
      <c r="E57" s="25"/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5">
        <f t="shared" si="1"/>
        <v>352537.25</v>
      </c>
    </row>
    <row r="58" spans="1:16" ht="25.5" x14ac:dyDescent="0.25">
      <c r="A58" s="20" t="s">
        <v>45</v>
      </c>
      <c r="B58" s="9">
        <v>918750</v>
      </c>
      <c r="C58" s="9"/>
      <c r="D58" s="10"/>
      <c r="E58" s="10"/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5">
        <f>+D58+E58+F58+G58+H58+I58+J58+K58+L58+M58+N58+O58</f>
        <v>0</v>
      </c>
    </row>
    <row r="59" spans="1:16" x14ac:dyDescent="0.25">
      <c r="A59" s="20" t="s">
        <v>46</v>
      </c>
      <c r="B59" s="9">
        <v>85882191</v>
      </c>
      <c r="C59" s="9"/>
      <c r="D59" s="26"/>
      <c r="E59" s="25"/>
      <c r="F59" s="26">
        <v>0</v>
      </c>
      <c r="G59" s="26">
        <v>519096.91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5">
        <f>+B58+D58+E58+F58+G58+H58+I58</f>
        <v>918750</v>
      </c>
    </row>
    <row r="60" spans="1:16" x14ac:dyDescent="0.25">
      <c r="A60" s="20" t="s">
        <v>47</v>
      </c>
      <c r="B60" s="9">
        <v>146087</v>
      </c>
      <c r="C60" s="9"/>
      <c r="D60" s="10"/>
      <c r="E60" s="10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5">
        <f>+D60+E60+F60+G60+H60+I59+J60+K60+L60+M60+N60+O60</f>
        <v>0</v>
      </c>
    </row>
    <row r="61" spans="1:16" x14ac:dyDescent="0.25">
      <c r="A61" s="20" t="s">
        <v>91</v>
      </c>
      <c r="B61" s="9"/>
      <c r="C61" s="9"/>
      <c r="D61" s="8"/>
      <c r="E61" s="8"/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5">
        <f>+D61+E61+F61+G61+H61+I61+I60+K61+L61+M61+N61+O61</f>
        <v>0</v>
      </c>
    </row>
    <row r="62" spans="1:16" x14ac:dyDescent="0.25">
      <c r="A62" s="20" t="s">
        <v>48</v>
      </c>
      <c r="B62" s="9">
        <v>20796193</v>
      </c>
      <c r="C62" s="9"/>
      <c r="D62" s="8"/>
      <c r="E62" s="8"/>
      <c r="F62" s="10"/>
      <c r="G62" s="10"/>
      <c r="H62" s="12"/>
      <c r="I62" s="25"/>
      <c r="J62" s="26"/>
      <c r="K62" s="17"/>
      <c r="L62" s="17"/>
      <c r="M62" s="33"/>
      <c r="N62" s="25"/>
      <c r="O62" s="10"/>
      <c r="P62" s="15">
        <f t="shared" si="1"/>
        <v>0</v>
      </c>
    </row>
    <row r="63" spans="1:16" ht="25.5" x14ac:dyDescent="0.25">
      <c r="A63" s="20" t="s">
        <v>49</v>
      </c>
      <c r="B63" s="9"/>
      <c r="C63" s="9"/>
      <c r="D63" s="8"/>
      <c r="E63" s="8"/>
      <c r="F63" s="10"/>
      <c r="G63" s="26"/>
      <c r="H63" s="12"/>
      <c r="I63" s="10"/>
      <c r="J63" s="17"/>
      <c r="K63" s="17"/>
      <c r="L63" s="17"/>
      <c r="M63" s="33"/>
      <c r="N63" s="8"/>
      <c r="O63" s="25"/>
      <c r="P63" s="15">
        <f t="shared" si="1"/>
        <v>0</v>
      </c>
    </row>
    <row r="64" spans="1:16" x14ac:dyDescent="0.25">
      <c r="A64" s="19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2"/>
      <c r="N64" s="7"/>
      <c r="O64" s="7"/>
      <c r="P64" s="15">
        <f t="shared" si="1"/>
        <v>0</v>
      </c>
    </row>
    <row r="65" spans="1:17" x14ac:dyDescent="0.25">
      <c r="A65" s="20" t="s">
        <v>51</v>
      </c>
      <c r="B65" s="9">
        <v>1768535130</v>
      </c>
      <c r="C65" s="9"/>
      <c r="D65" s="26"/>
      <c r="E65" s="25"/>
      <c r="F65" s="10"/>
      <c r="G65" s="26"/>
      <c r="H65" s="25"/>
      <c r="I65" s="25"/>
      <c r="J65" s="26"/>
      <c r="K65" s="29"/>
      <c r="L65" s="29"/>
      <c r="M65" s="9"/>
      <c r="N65" s="26"/>
      <c r="O65" s="10"/>
      <c r="P65" s="15">
        <f t="shared" si="1"/>
        <v>0</v>
      </c>
    </row>
    <row r="66" spans="1:17" x14ac:dyDescent="0.25">
      <c r="A66" s="20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6"/>
      <c r="N66" s="17"/>
      <c r="O66" s="8"/>
      <c r="P66" s="15">
        <f t="shared" si="1"/>
        <v>0</v>
      </c>
    </row>
    <row r="67" spans="1:17" x14ac:dyDescent="0.25">
      <c r="A67" s="20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ht="25.5" x14ac:dyDescent="0.25">
      <c r="A68" s="21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6"/>
      <c r="N68" s="17"/>
      <c r="O68" s="8"/>
      <c r="P68" s="15">
        <f t="shared" si="1"/>
        <v>0</v>
      </c>
    </row>
    <row r="69" spans="1:17" x14ac:dyDescent="0.25">
      <c r="A69" s="19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6"/>
      <c r="N69" s="17"/>
      <c r="O69" s="8"/>
      <c r="P69" s="15">
        <f t="shared" si="1"/>
        <v>0</v>
      </c>
    </row>
    <row r="70" spans="1:17" x14ac:dyDescent="0.25">
      <c r="A70" s="20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6"/>
      <c r="N70" s="17"/>
      <c r="O70" s="8"/>
      <c r="P70" s="15">
        <f t="shared" si="1"/>
        <v>0</v>
      </c>
    </row>
    <row r="71" spans="1:17" ht="25.5" x14ac:dyDescent="0.25">
      <c r="A71" s="20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 t="shared" si="1"/>
        <v>0</v>
      </c>
    </row>
    <row r="72" spans="1:17" x14ac:dyDescent="0.25">
      <c r="A72" s="19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6"/>
      <c r="N73" s="17"/>
      <c r="O73" s="8"/>
      <c r="P73" s="15">
        <f>+D73+E73+F73+G73+H73+I73+J73+K73+L73+M73+N73+O73</f>
        <v>0</v>
      </c>
    </row>
    <row r="74" spans="1:17" x14ac:dyDescent="0.25">
      <c r="A74" s="20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6"/>
      <c r="N74" s="17"/>
      <c r="O74" s="8"/>
      <c r="P74" s="15">
        <f t="shared" si="1"/>
        <v>0</v>
      </c>
    </row>
    <row r="75" spans="1:17" ht="25.5" x14ac:dyDescent="0.25">
      <c r="A75" s="20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7"/>
      <c r="O75" s="8"/>
      <c r="P75" s="15">
        <f t="shared" si="1"/>
        <v>0</v>
      </c>
    </row>
    <row r="76" spans="1:17" x14ac:dyDescent="0.25">
      <c r="A76" s="19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si="1"/>
        <v>0</v>
      </c>
      <c r="Q76" s="10"/>
    </row>
    <row r="77" spans="1:17" x14ac:dyDescent="0.25">
      <c r="A77" s="20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ref="P77:P84" si="5">+D77+E77+F77+G77+H77+I77+J77+K77+L77+M77+N77+O77</f>
        <v>0</v>
      </c>
      <c r="Q77" s="10"/>
    </row>
    <row r="78" spans="1:17" x14ac:dyDescent="0.25">
      <c r="A78" s="20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20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6"/>
      <c r="N79" s="10"/>
      <c r="O79" s="8"/>
      <c r="P79" s="15">
        <f t="shared" si="5"/>
        <v>0</v>
      </c>
      <c r="Q79" s="10"/>
    </row>
    <row r="80" spans="1:17" x14ac:dyDescent="0.25">
      <c r="A80" s="19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6"/>
      <c r="N80" s="10"/>
      <c r="O80" s="8"/>
      <c r="P80" s="15">
        <f t="shared" si="5"/>
        <v>0</v>
      </c>
    </row>
    <row r="81" spans="1:20" x14ac:dyDescent="0.25">
      <c r="A81" s="20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0" x14ac:dyDescent="0.25">
      <c r="A82" s="20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/>
      <c r="N82" s="10"/>
      <c r="O82" s="8"/>
      <c r="P82" s="15">
        <f t="shared" si="5"/>
        <v>0</v>
      </c>
    </row>
    <row r="83" spans="1:20" x14ac:dyDescent="0.25">
      <c r="A83" s="19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6">
        <v>0</v>
      </c>
      <c r="N83" s="10">
        <v>0</v>
      </c>
      <c r="O83" s="8">
        <v>0</v>
      </c>
      <c r="P83" s="15">
        <f t="shared" si="5"/>
        <v>0</v>
      </c>
    </row>
    <row r="84" spans="1:20" x14ac:dyDescent="0.25">
      <c r="A84" s="20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3"/>
      <c r="N84" s="10">
        <v>0</v>
      </c>
      <c r="O84" s="8">
        <v>0</v>
      </c>
      <c r="P84" s="15">
        <f t="shared" si="5"/>
        <v>0</v>
      </c>
      <c r="T84" s="25"/>
    </row>
    <row r="85" spans="1:20" x14ac:dyDescent="0.25">
      <c r="A85" s="22" t="s">
        <v>62</v>
      </c>
      <c r="B85" s="13">
        <f>+B12+B18+B28+B38+B54+B64</f>
        <v>58651281701</v>
      </c>
      <c r="C85" s="13">
        <f t="shared" ref="C85:O85" si="6">+C12+C18+C28+C38+C54+C64</f>
        <v>0</v>
      </c>
      <c r="D85" s="13">
        <f>+D12+D18+D28+D38+D54+D64</f>
        <v>5869582.1399999997</v>
      </c>
      <c r="E85" s="13">
        <f t="shared" si="6"/>
        <v>9125014.870000001</v>
      </c>
      <c r="F85" s="13">
        <f>+F12+F18+F28+F38+F54+F64</f>
        <v>50000</v>
      </c>
      <c r="G85" s="13">
        <f>+G12+G18+G28+G38+G54+G64</f>
        <v>17670274.48</v>
      </c>
      <c r="H85" s="13">
        <f t="shared" si="6"/>
        <v>10668259.43</v>
      </c>
      <c r="I85" s="13">
        <f>+I12+I18+I28+I38+I54+I64</f>
        <v>15290000.590000002</v>
      </c>
      <c r="J85" s="13">
        <f>+J12+J18+J28+J38+J54+J64+J47</f>
        <v>12352997.619999999</v>
      </c>
      <c r="K85" s="13">
        <f t="shared" si="6"/>
        <v>9689080.3399999999</v>
      </c>
      <c r="L85" s="13">
        <f t="shared" si="6"/>
        <v>12252957.84</v>
      </c>
      <c r="M85" s="13">
        <f>+M64+M54+M28+M18+M12</f>
        <v>0</v>
      </c>
      <c r="N85" s="13">
        <f t="shared" si="6"/>
        <v>0</v>
      </c>
      <c r="O85" s="13">
        <f t="shared" si="6"/>
        <v>0</v>
      </c>
      <c r="P85" s="13">
        <f>+D85+E85+F85+G85+H85+I85+J85+K85+L85+M85+N85+O85</f>
        <v>92968167.310000017</v>
      </c>
      <c r="T85" s="16"/>
    </row>
    <row r="86" spans="1:20" ht="15.75" thickBot="1" x14ac:dyDescent="0.3"/>
    <row r="87" spans="1:20" ht="37.5" thickBot="1" x14ac:dyDescent="0.3">
      <c r="A87" s="23" t="s">
        <v>92</v>
      </c>
      <c r="D87" s="26"/>
      <c r="E87" s="25"/>
      <c r="F87" s="26"/>
      <c r="G87" s="26"/>
      <c r="H87" s="25"/>
      <c r="J87" s="26"/>
      <c r="K87" s="29"/>
      <c r="L87" s="29"/>
      <c r="O87" s="28"/>
    </row>
    <row r="88" spans="1:20" ht="61.5" thickBot="1" x14ac:dyDescent="0.3">
      <c r="A88" s="24" t="s">
        <v>93</v>
      </c>
      <c r="D88" s="16"/>
      <c r="E88" s="27"/>
      <c r="F88" s="26"/>
      <c r="G88" s="41"/>
      <c r="I88" s="25"/>
      <c r="J88" s="16"/>
      <c r="L88" s="25"/>
      <c r="M88" s="38"/>
      <c r="O88" s="16"/>
    </row>
    <row r="89" spans="1:20" x14ac:dyDescent="0.25">
      <c r="I89" s="27"/>
    </row>
    <row r="90" spans="1:20" x14ac:dyDescent="0.25">
      <c r="G90" s="37"/>
      <c r="I90" s="27"/>
    </row>
    <row r="91" spans="1:20" x14ac:dyDescent="0.25">
      <c r="A91" s="40"/>
      <c r="B91" s="40"/>
      <c r="C91" s="40"/>
      <c r="G91" s="37"/>
      <c r="I91" s="27"/>
    </row>
    <row r="92" spans="1:20" x14ac:dyDescent="0.25">
      <c r="A92" s="42"/>
      <c r="B92" s="42"/>
      <c r="C92" s="42"/>
      <c r="G92" s="37"/>
      <c r="I92" s="27"/>
    </row>
    <row r="93" spans="1:20" x14ac:dyDescent="0.25">
      <c r="A93" s="40"/>
      <c r="B93" s="40"/>
      <c r="C93" s="40"/>
      <c r="F93" s="9"/>
      <c r="G93" s="16"/>
    </row>
    <row r="94" spans="1:20" x14ac:dyDescent="0.25">
      <c r="A94" s="50" t="s">
        <v>95</v>
      </c>
      <c r="B94" s="50"/>
      <c r="C94" s="50"/>
    </row>
    <row r="95" spans="1:20" ht="18.75" x14ac:dyDescent="0.3">
      <c r="A95" s="48" t="s">
        <v>100</v>
      </c>
      <c r="B95" s="48"/>
      <c r="C95" s="48"/>
      <c r="M95" s="38"/>
    </row>
    <row r="96" spans="1:20" ht="15.75" x14ac:dyDescent="0.25">
      <c r="A96" s="49" t="s">
        <v>101</v>
      </c>
      <c r="B96" s="49"/>
      <c r="C96" s="49"/>
    </row>
    <row r="97" spans="1:3" x14ac:dyDescent="0.25">
      <c r="A97" s="50"/>
      <c r="B97" s="50"/>
      <c r="C97" s="50"/>
    </row>
  </sheetData>
  <mergeCells count="13">
    <mergeCell ref="A95:C95"/>
    <mergeCell ref="A96:C96"/>
    <mergeCell ref="A97:C97"/>
    <mergeCell ref="A94:C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56999999999999995" right="0.23" top="0.4" bottom="0.32" header="0.57999999999999996" footer="0.52"/>
  <pageSetup paperSize="5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Ejecutado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2024-10-07T15:22:59Z</cp:lastPrinted>
  <dcterms:created xsi:type="dcterms:W3CDTF">2021-07-29T18:58:50Z</dcterms:created>
  <dcterms:modified xsi:type="dcterms:W3CDTF">2024-10-07T15:25:37Z</dcterms:modified>
</cp:coreProperties>
</file>