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9 Inventario" sheetId="10" r:id="rId11"/>
    <sheet name="nota11 CXP Corto plazo" sheetId="12" r:id="rId12"/>
    <sheet name="nota17 Ingresos" sheetId="16" r:id="rId13"/>
    <sheet name="nota12 Retenciones y Acum." sheetId="7" state="hidden" r:id="rId14"/>
    <sheet name="nota10 Mobiliario Eq. Ofc." sheetId="11" state="hidden" r:id="rId15"/>
    <sheet name="nota14 CXP Largo Plazo" sheetId="22" r:id="rId16"/>
    <sheet name="Patrimonio" sheetId="15" state="hidden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SNS'!$A$1:$J$76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B17" i="9"/>
  <c r="F13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4" i="18" s="1"/>
  <c r="B12" i="15"/>
  <c r="B12" i="22"/>
  <c r="F45" i="18" s="1"/>
  <c r="F51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27" i="16" s="1"/>
  <c r="F23" i="18" s="1"/>
  <c r="B11" i="12"/>
  <c r="F34" i="18" s="1"/>
  <c r="B12" i="14"/>
  <c r="F16" i="18" s="1"/>
  <c r="C35" i="8"/>
  <c r="C37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H8" i="19"/>
  <c r="F55" i="18"/>
  <c r="F60" i="18" s="1"/>
  <c r="H42" i="18"/>
  <c r="H52" i="18" s="1"/>
  <c r="H62" i="18" s="1"/>
  <c r="F37" i="18"/>
  <c r="H29" i="18"/>
  <c r="H27" i="18"/>
  <c r="F24" i="18"/>
  <c r="F22" i="18"/>
  <c r="F21" i="18"/>
  <c r="H17" i="18"/>
  <c r="H7" i="18"/>
  <c r="C1" i="18"/>
  <c r="H180" i="31"/>
  <c r="D179" i="31"/>
  <c r="C179" i="31"/>
  <c r="B11" i="15" l="1"/>
  <c r="F42" i="18"/>
  <c r="F52" i="18" s="1"/>
  <c r="F62" i="18" s="1"/>
  <c r="F27" i="18"/>
  <c r="F17" i="19"/>
  <c r="F24" i="19" s="1"/>
  <c r="F12" i="19"/>
  <c r="F14" i="19" s="1"/>
  <c r="F10" i="18"/>
  <c r="F17" i="18" s="1"/>
  <c r="F29" i="18" l="1"/>
  <c r="F30" i="19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<sst xmlns="http://schemas.openxmlformats.org/spreadsheetml/2006/main" count="1149" uniqueCount="737">
  <si>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</si>
  <si>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</si>
  <si>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</si>
  <si>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</si>
  <si>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</si>
  <si>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</si>
  <si>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</si>
  <si>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</si>
  <si>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</si>
  <si>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</si>
  <si>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</si>
  <si>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</si>
  <si>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</si>
  <si>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</si>
  <si>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</si>
  <si>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</si>
  <si>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</si>
  <si>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</si>
  <si>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</si>
  <si>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</si>
  <si>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</si>
  <si>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</si>
  <si>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</si>
  <si>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</si>
  <si>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</si>
  <si>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</si>
  <si>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</si>
  <si>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</si>
  <si>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</si>
  <si>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</si>
  <si>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</si>
  <si>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</si>
  <si>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</si>
  <si>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</si>
  <si>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</si>
  <si>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</si>
  <si>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</si>
  <si>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</si>
  <si>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</si>
  <si>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</si>
  <si>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</si>
  <si>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</si>
  <si>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</si>
  <si>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</si>
  <si>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</si>
  <si>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</si>
  <si>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</si>
  <si>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</si>
  <si>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</si>
  <si>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</si>
  <si>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</si>
  <si>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</si>
  <si>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</si>
  <si>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</si>
  <si>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</si>
  <si>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</si>
  <si>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</si>
  <si>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</si>
  <si>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</si>
  <si>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</si>
  <si>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</si>
  <si>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</si>
  <si>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</si>
  <si>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</si>
  <si>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</si>
  <si>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</si>
  <si>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</si>
  <si>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</si>
  <si>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</si>
  <si>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</si>
  <si>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</si>
  <si>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</si>
  <si>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</si>
  <si>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</si>
  <si>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</si>
  <si>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</si>
  <si>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</si>
  <si>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</si>
  <si>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</si>
  <si>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</si>
  <si>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</si>
  <si>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</si>
  <si>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</si>
  <si>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</si>
  <si>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</si>
  <si>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</si>
  <si>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</si>
  <si>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</si>
  <si>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</si>
  <si>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</si>
  <si>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</si>
  <si>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</si>
  <si>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</si>
  <si>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</si>
  <si>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</si>
  <si>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</si>
  <si>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</si>
  <si>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</si>
  <si>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</si>
  <si>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</si>
  <si>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</si>
  <si>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</si>
  <si>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</si>
  <si>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</si>
  <si>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</si>
  <si>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</si>
  <si>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</si>
  <si>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</si>
  <si>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</si>
  <si>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</si>
  <si>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</si>
  <si>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</si>
  <si>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</si>
  <si>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</si>
  <si>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</si>
  <si>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</si>
  <si>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</si>
  <si>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</si>
  <si>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</si>
  <si>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family val="1"/>
      </rPr>
      <t>Impuestos</t>
    </r>
    <r>
      <rPr>
        <sz val="12"/>
        <color theme="1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</si>
  <si>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</si>
  <si>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</si>
  <si>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</si>
  <si>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</si>
  <si>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</si>
  <si>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</si>
  <si>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</si>
  <si>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</si>
  <si>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</si>
  <si>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</si>
  <si>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</si>
  <si>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</si>
  <si>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</si>
  <si>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</si>
  <si>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</si>
  <si>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</si>
  <si>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</si>
  <si>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</si>
  <si>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</si>
  <si>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</si>
  <si>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</si>
  <si>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</si>
  <si>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</si>
  <si>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</si>
  <si>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</si>
  <si>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</si>
  <si>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</si>
  <si>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</si>
  <si>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</si>
  <si>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</si>
  <si>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</si>
  <si>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</si>
  <si>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</si>
  <si>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</si>
  <si>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</si>
  <si>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</si>
  <si>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</si>
  <si>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</si>
  <si>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</si>
  <si>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</si>
  <si>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</si>
  <si>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</si>
  <si>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</si>
  <si>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</si>
  <si>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</si>
  <si>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</si>
  <si>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</si>
  <si>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</si>
  <si>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</si>
  <si>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</si>
  <si>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</si>
  <si>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</si>
  <si>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</si>
  <si>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</si>
  <si>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</si>
  <si>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</si>
  <si>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</si>
  <si>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</si>
  <si>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</si>
  <si>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</si>
  <si>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</si>
  <si>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</si>
  <si>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</si>
  <si>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</si>
  <si>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</si>
  <si>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</si>
  <si>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</si>
  <si>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</si>
  <si>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</si>
  <si>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</si>
  <si>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</si>
  <si>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</si>
  <si>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</si>
  <si>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</si>
  <si>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</si>
  <si>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</si>
  <si>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</si>
  <si>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</si>
  <si>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</si>
  <si>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</si>
  <si>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</si>
  <si>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</si>
  <si>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</si>
  <si>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</si>
  <si>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</si>
  <si>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</si>
  <si>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</si>
  <si>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</si>
  <si>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</si>
  <si>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</si>
  <si>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</si>
  <si>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</si>
  <si>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</si>
  <si>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</si>
  <si>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</si>
  <si>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</si>
  <si>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</si>
  <si>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</si>
  <si>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</si>
  <si>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</si>
  <si>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</si>
  <si>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</si>
  <si>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</si>
  <si>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</si>
  <si>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</si>
  <si>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</si>
  <si>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</si>
  <si>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</si>
  <si>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</si>
  <si>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</si>
  <si>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</si>
  <si>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</si>
  <si>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</si>
  <si>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</si>
  <si>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</si>
  <si>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</si>
  <si>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</si>
  <si>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</si>
  <si>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</si>
  <si>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</si>
  <si>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</si>
  <si>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</si>
  <si>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</si>
  <si>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</si>
  <si>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</si>
  <si>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</si>
  <si>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</si>
  <si>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</si>
  <si>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</si>
  <si>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</si>
  <si>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</si>
  <si>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</si>
  <si>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</si>
  <si>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</si>
  <si>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</si>
  <si>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</si>
  <si>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</si>
  <si>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</si>
  <si>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</si>
  <si>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</si>
  <si>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</si>
  <si>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</si>
  <si>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</si>
  <si>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</si>
  <si>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</si>
  <si>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</si>
  <si>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</si>
  <si>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</si>
  <si>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</si>
  <si>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</si>
  <si>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</si>
  <si>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</si>
  <si>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</si>
  <si>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</si>
  <si>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</si>
  <si>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</si>
  <si>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</si>
  <si>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</si>
  <si>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</si>
  <si>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</si>
  <si>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</si>
  <si>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</si>
  <si>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</si>
  <si>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</si>
  <si>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</si>
  <si>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</si>
  <si>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</si>
  <si>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</si>
  <si>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</si>
  <si>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</si>
  <si>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</si>
  <si>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</si>
  <si>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</si>
  <si>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</si>
  <si>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</si>
  <si>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</si>
  <si>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</si>
  <si>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</si>
  <si>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</si>
  <si>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</si>
  <si>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</si>
  <si>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</si>
  <si>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</si>
  <si>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</si>
  <si>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</si>
  <si>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</si>
  <si>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</si>
  <si>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</si>
  <si>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</si>
  <si>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</si>
  <si>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</si>
  <si>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</si>
  <si>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</si>
  <si>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</si>
  <si>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</si>
  <si>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</si>
  <si>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</si>
  <si>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</si>
  <si>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</si>
  <si>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</si>
  <si>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</si>
  <si>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</si>
  <si>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</si>
  <si>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</si>
  <si>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</si>
  <si>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</si>
  <si>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</si>
  <si>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</si>
  <si>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</si>
  <si>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</si>
  <si>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</si>
  <si>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</si>
  <si>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</si>
  <si>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</si>
  <si>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</si>
  <si>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</si>
  <si>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</si>
  <si>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</si>
  <si>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</si>
  <si>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</si>
  <si>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</si>
  <si>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</si>
  <si>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</si>
  <si>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</si>
  <si>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</si>
  <si>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</si>
  <si>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</si>
  <si>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</si>
  <si>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</si>
  <si>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</si>
  <si>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</si>
  <si>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</si>
  <si>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</si>
  <si>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</si>
  <si>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</si>
  <si>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</si>
  <si>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</si>
  <si>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</si>
  <si>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</si>
  <si>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</si>
  <si>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</si>
  <si>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</si>
  <si>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</si>
  <si>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</si>
  <si>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</si>
  <si>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</si>
  <si>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</si>
  <si>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</si>
  <si>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</si>
  <si>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</si>
  <si>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</si>
  <si>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</si>
  <si>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</si>
  <si>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</si>
  <si>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</si>
  <si>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</si>
  <si>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</si>
  <si>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</si>
  <si>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</si>
  <si>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</si>
  <si>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</si>
  <si>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</si>
  <si>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</si>
  <si>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</si>
  <si>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</si>
  <si>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</si>
  <si>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</si>
  <si>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</si>
  <si>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</si>
  <si>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</si>
  <si>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</si>
  <si>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</si>
  <si>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</si>
  <si>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</si>
  <si>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</si>
  <si>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</si>
  <si>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</si>
  <si>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</si>
  <si>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</si>
  <si>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</si>
  <si>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</si>
  <si>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</si>
  <si>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</si>
  <si>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</si>
  <si>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</si>
  <si>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</si>
  <si>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</si>
  <si>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</si>
  <si>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</si>
  <si>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</si>
  <si>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</si>
  <si>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</si>
  <si>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</si>
  <si>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</si>
  <si>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</si>
  <si>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</si>
  <si>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</si>
  <si>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</si>
  <si>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</si>
  <si>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</si>
  <si>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</si>
  <si>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</si>
  <si>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</si>
  <si>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</si>
  <si>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</si>
  <si>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</si>
  <si>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</si>
  <si>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</si>
  <si>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</si>
  <si>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</si>
  <si>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</si>
  <si>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</si>
  <si>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</si>
  <si>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</si>
  <si>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</si>
  <si>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</si>
  <si>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</si>
  <si>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</si>
  <si>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</si>
  <si>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</si>
  <si>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</si>
  <si>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</si>
  <si>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</si>
  <si>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</si>
  <si>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</si>
  <si>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</si>
  <si>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</si>
  <si>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</si>
  <si>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</si>
  <si>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</si>
  <si>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</si>
  <si>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</si>
  <si>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</si>
  <si>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</si>
  <si>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</si>
  <si>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</si>
  <si>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</si>
  <si>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</si>
  <si>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</si>
  <si>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</si>
  <si>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</si>
  <si>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</si>
  <si>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</si>
  <si>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</si>
  <si>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</si>
  <si>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</si>
  <si>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</si>
  <si>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</si>
  <si>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</si>
  <si>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</si>
  <si>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</si>
  <si>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</si>
  <si>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</si>
  <si>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</si>
  <si>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</si>
  <si>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</si>
  <si>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</si>
  <si>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</si>
  <si>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</si>
  <si>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</si>
  <si>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</si>
  <si>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</si>
  <si>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</si>
  <si>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</si>
  <si>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</si>
  <si>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</si>
  <si>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</si>
  <si>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</si>
  <si>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</si>
  <si>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</si>
  <si>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</si>
  <si>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</si>
  <si>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</si>
  <si>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</si>
  <si>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</si>
  <si>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</si>
  <si>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</si>
  <si>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</si>
  <si>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</si>
  <si>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</si>
  <si>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</si>
  <si>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</si>
  <si>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</si>
  <si>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</si>
  <si>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</si>
  <si>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</si>
  <si>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</si>
  <si>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</si>
  <si>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</si>
  <si>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</si>
  <si>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</si>
  <si>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</si>
  <si>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</si>
  <si>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</si>
  <si>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</si>
  <si>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</si>
  <si>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</si>
  <si>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</si>
  <si>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</si>
  <si>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</si>
  <si>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</si>
  <si>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</si>
  <si>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</si>
  <si>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</si>
  <si>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</si>
  <si>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</si>
  <si>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</si>
  <si>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</si>
  <si>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</si>
  <si>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</si>
  <si>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</si>
  <si>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</si>
  <si>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</si>
  <si>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</si>
  <si>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</si>
  <si>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</si>
  <si>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</si>
  <si>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</si>
  <si>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</si>
  <si>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</si>
  <si>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</si>
  <si>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</si>
  <si>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</si>
  <si>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</si>
  <si>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</si>
  <si>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</si>
  <si>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</si>
  <si>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</si>
  <si>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</si>
  <si>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</si>
  <si>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</si>
  <si>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</si>
  <si>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</si>
  <si>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</si>
  <si>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</si>
  <si>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</si>
  <si>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</si>
  <si>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</si>
  <si>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</si>
  <si>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</si>
  <si>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</si>
  <si>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</si>
  <si>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</si>
  <si>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</si>
  <si>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</si>
  <si>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</si>
  <si>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</si>
  <si>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</si>
  <si>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</si>
  <si>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</si>
  <si>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</si>
  <si>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</si>
  <si>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</si>
  <si>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</si>
  <si>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</si>
  <si>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</si>
  <si>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</si>
  <si>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</si>
  <si>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</si>
  <si>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</si>
  <si>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</si>
  <si>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</si>
  <si>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</si>
  <si>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</si>
  <si>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</si>
  <si>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</si>
  <si>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</si>
  <si>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</si>
  <si>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</si>
  <si>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</si>
  <si>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</si>
  <si>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</si>
  <si>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</si>
  <si>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</si>
  <si>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</si>
  <si>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</si>
  <si>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</si>
  <si>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</si>
  <si>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</si>
  <si>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</si>
  <si>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</si>
  <si>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</si>
  <si>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</si>
  <si>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</si>
  <si>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</si>
  <si>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</si>
  <si>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</si>
  <si>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</si>
  <si>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</si>
  <si>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</si>
  <si>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</si>
  <si>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</si>
  <si>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</si>
  <si>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</si>
  <si>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</si>
  <si>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</si>
  <si>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</si>
  <si>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</si>
  <si>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</si>
  <si>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</si>
  <si>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</si>
  <si>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</si>
  <si>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</si>
  <si>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</si>
  <si>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</si>
  <si>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</si>
  <si>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</si>
  <si>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</si>
  <si>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</si>
  <si>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</si>
  <si>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</si>
  <si>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</si>
  <si>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</si>
  <si>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</si>
  <si>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</si>
  <si>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</si>
  <si>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</si>
  <si>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</si>
  <si>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</si>
  <si>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family val="1"/>
      </rP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</si>
  <si>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</si>
  <si>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</si>
  <si>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</si>
  <si>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</si>
  <si>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</si>
  <si>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</si>
  <si>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</si>
  <si>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</si>
  <si>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</si>
  <si>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</si>
  <si>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</si>
  <si>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</si>
  <si>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</si>
  <si>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</si>
  <si>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</si>
  <si>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</si>
  <si>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</si>
  <si>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</si>
  <si>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</si>
  <si>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</si>
  <si>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</si>
  <si>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</si>
  <si>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</si>
  <si>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</si>
  <si>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</si>
  <si>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</si>
  <si>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</si>
  <si>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</si>
  <si>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</si>
  <si>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</si>
  <si>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</si>
  <si>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</si>
  <si>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</si>
  <si>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</si>
  <si>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</si>
  <si>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</si>
  <si>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</si>
  <si>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</si>
  <si>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</si>
  <si>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</si>
  <si>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</si>
  <si>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</si>
  <si>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</si>
  <si>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</si>
  <si>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</si>
  <si>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</si>
  <si>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</si>
  <si>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</si>
  <si>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</si>
  <si>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</si>
  <si>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</si>
  <si>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</si>
  <si>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</si>
  <si>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</si>
  <si>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</si>
  <si>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</si>
  <si>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</si>
  <si>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</si>
  <si>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</si>
  <si>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</si>
  <si>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family val="1"/>
      </rPr>
      <t>Impuestos</t>
    </r>
    <r>
      <rPr>
        <sz val="8"/>
        <color indexed="8"/>
        <rFont val="Times New Roman"/>
        <family val="1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</si>
  <si>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</si>
  <si>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</si>
  <si>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</si>
  <si>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</si>
  <si>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</si>
  <si>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</si>
  <si>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</si>
  <si>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</si>
  <si>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</si>
  <si>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</si>
  <si>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</si>
  <si>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</si>
  <si>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</si>
  <si>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</si>
  <si>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</si>
  <si>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</si>
  <si>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</si>
  <si>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</si>
  <si>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</si>
  <si>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</si>
  <si>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</si>
  <si>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</si>
  <si>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</si>
  <si>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</si>
  <si>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</si>
  <si>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</si>
  <si>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</si>
  <si>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3.1.1.2.08</t>
  </si>
  <si>
    <t>Del ejercicio terminado Al 31 de Marzo 2026</t>
  </si>
  <si>
    <t>Al 31 de Marzo de 2026</t>
  </si>
  <si>
    <t>Del ejercicio terminado al 31 de Marzo del 2026</t>
  </si>
  <si>
    <t>Del ejercicio terminado Al 31 de Marzo del 2026</t>
  </si>
  <si>
    <t xml:space="preserve">Del ejercicio terminado al 31 Marzo del 2026 </t>
  </si>
  <si>
    <t>Del ejercicio terminado Al 31 Marzo del 2026</t>
  </si>
  <si>
    <t>Del ejercicio terminado Al 31 Marzo del  2026</t>
  </si>
  <si>
    <t>DEPTO.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</si>
</sst>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59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b/>
      <sz val="11"/>
      <color theme="0"/>
      <name val="Calibr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"/>
      <name val="Times New Roman"/>
      <family val="1"/>
    </font>
    <font>
      <sz val="8"/>
      <color indexed="8"/>
      <name val="Times New Roman"/>
      <family val="1"/>
    </font>
    <font>
      <sz val="7"/>
      <color rgb="FF212121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8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4" t="s">
        <v>1</v>
      </c>
      <c r="C2" s="254"/>
      <c r="D2" s="254"/>
      <c r="E2" s="63"/>
    </row>
    <row r="3" spans="1:8" ht="15.75">
      <c r="A3" s="223"/>
      <c r="B3" s="254" t="s">
        <v>2</v>
      </c>
      <c r="C3" s="254"/>
      <c r="D3" s="254"/>
      <c r="E3" s="63"/>
    </row>
    <row r="4" spans="1:8" ht="15.75">
      <c r="A4" s="223"/>
      <c r="B4" s="254" t="s">
        <v>3</v>
      </c>
      <c r="C4" s="254"/>
      <c r="D4" s="254"/>
      <c r="E4" s="63"/>
    </row>
    <row r="5" spans="1:8" ht="15.75">
      <c r="A5" s="223"/>
      <c r="B5" s="254" t="s">
        <v>4</v>
      </c>
      <c r="C5" s="254"/>
      <c r="D5" s="254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37"/>
  <sheetViews>
    <sheetView view="pageBreakPreview" zoomScale="90" zoomScaleNormal="100" workbookViewId="0">
      <selection activeCell="B16" sqref="B16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</cols>
  <sheetData>
    <row r="1" spans="1:2" ht="18.75">
      <c r="A1" s="267" t="s">
        <v>571</v>
      </c>
      <c r="B1" s="267"/>
    </row>
    <row r="2" spans="1:2" ht="18.75">
      <c r="A2" s="1" t="s">
        <v>579</v>
      </c>
      <c r="B2" s="1"/>
    </row>
    <row r="3" spans="1:2" ht="18.75">
      <c r="A3" s="267" t="s">
        <v>580</v>
      </c>
      <c r="B3" s="267"/>
    </row>
    <row r="4" spans="1:2" ht="18.75">
      <c r="A4" s="267" t="s">
        <v>733</v>
      </c>
      <c r="B4" s="267"/>
    </row>
    <row r="5" spans="1:2" ht="18.75">
      <c r="A5" s="267" t="s">
        <v>4</v>
      </c>
      <c r="B5" s="267"/>
    </row>
    <row r="9" spans="1:2" ht="15" customHeight="1">
      <c r="A9" s="271" t="s">
        <v>574</v>
      </c>
      <c r="B9" s="274" t="s">
        <v>493</v>
      </c>
    </row>
    <row r="10" spans="1:2" ht="15" customHeight="1">
      <c r="A10" s="272"/>
      <c r="B10" s="275"/>
    </row>
    <row r="11" spans="1:2" ht="15.75" customHeight="1">
      <c r="A11" s="273"/>
      <c r="B11" s="276"/>
    </row>
    <row r="12" spans="1:2" ht="15.75">
      <c r="A12" s="93" t="s">
        <v>581</v>
      </c>
      <c r="B12" s="49"/>
    </row>
    <row r="13" spans="1:2" ht="15.75">
      <c r="A13" s="94" t="s">
        <v>582</v>
      </c>
      <c r="B13" s="49"/>
    </row>
    <row r="14" spans="1:2" ht="15.75">
      <c r="A14" s="94" t="s">
        <v>583</v>
      </c>
      <c r="B14" s="41"/>
    </row>
    <row r="15" spans="1:2" ht="15.75">
      <c r="A15" s="94" t="s">
        <v>584</v>
      </c>
      <c r="B15" s="41">
        <v>10703635.5</v>
      </c>
    </row>
    <row r="16" spans="1:2" ht="15.75">
      <c r="A16" s="94" t="s">
        <v>585</v>
      </c>
      <c r="B16" s="41"/>
    </row>
    <row r="17" spans="1:2" ht="15.75">
      <c r="A17" s="95" t="s">
        <v>586</v>
      </c>
      <c r="B17" s="61">
        <f>SUM(B12:B16)</f>
        <v>10703635.5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0" sqref="B10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7" t="s">
        <v>538</v>
      </c>
      <c r="B1" s="267"/>
    </row>
    <row r="2" spans="1:4" ht="18.75">
      <c r="A2" s="1" t="s">
        <v>587</v>
      </c>
      <c r="B2" s="1"/>
    </row>
    <row r="3" spans="1:4" ht="18.75">
      <c r="A3" s="267" t="s">
        <v>641</v>
      </c>
      <c r="B3" s="267"/>
    </row>
    <row r="4" spans="1:4" ht="18.75">
      <c r="A4" s="267" t="s">
        <v>735</v>
      </c>
      <c r="B4" s="267"/>
    </row>
    <row r="5" spans="1:4" ht="18.75">
      <c r="A5" s="267" t="s">
        <v>4</v>
      </c>
      <c r="B5" s="267"/>
    </row>
    <row r="6" spans="1:4" ht="15.75">
      <c r="A6" s="44"/>
    </row>
    <row r="8" spans="1:4" ht="15" customHeight="1">
      <c r="A8" s="45" t="s">
        <v>642</v>
      </c>
      <c r="B8" s="46" t="s">
        <v>493</v>
      </c>
    </row>
    <row r="9" spans="1:4" ht="15.75">
      <c r="A9" s="11" t="s">
        <v>643</v>
      </c>
      <c r="B9" s="47">
        <v>83706575</v>
      </c>
      <c r="C9" s="31"/>
      <c r="D9" s="31"/>
    </row>
    <row r="10" spans="1:4" ht="15.75">
      <c r="A10" s="48" t="s">
        <v>644</v>
      </c>
      <c r="B10" s="47">
        <v>99136146.5</v>
      </c>
      <c r="C10" s="31"/>
    </row>
    <row r="11" spans="1:4" ht="15.75">
      <c r="A11" s="48" t="s">
        <v>645</v>
      </c>
      <c r="B11" s="49">
        <v>109785169.43000001</v>
      </c>
      <c r="C11" s="31"/>
      <c r="D11" s="31"/>
    </row>
    <row r="12" spans="1:4">
      <c r="A12" s="50" t="s">
        <v>646</v>
      </c>
      <c r="B12" s="51">
        <f>SUM(B9:B11)</f>
        <v>292627890.93000001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67" t="s">
        <v>538</v>
      </c>
      <c r="B1" s="267"/>
    </row>
    <row r="2" spans="1:3" ht="18.75">
      <c r="A2" s="267" t="s">
        <v>587</v>
      </c>
      <c r="B2" s="267"/>
    </row>
    <row r="3" spans="1:3" ht="18.75">
      <c r="A3" s="267" t="s">
        <v>588</v>
      </c>
      <c r="B3" s="267"/>
    </row>
    <row r="4" spans="1:3" ht="18.75">
      <c r="A4" s="267" t="s">
        <v>733</v>
      </c>
      <c r="B4" s="267"/>
    </row>
    <row r="5" spans="1:3" ht="18.75">
      <c r="A5" s="267" t="s">
        <v>4</v>
      </c>
      <c r="B5" s="267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574</v>
      </c>
      <c r="B9" s="46" t="s">
        <v>493</v>
      </c>
    </row>
    <row r="10" spans="1:3" ht="15.75">
      <c r="A10" s="91" t="s">
        <v>589</v>
      </c>
      <c r="B10" s="92">
        <v>535305897.10000002</v>
      </c>
    </row>
    <row r="11" spans="1:3" ht="15" customHeight="1">
      <c r="A11" s="42" t="s">
        <v>590</v>
      </c>
      <c r="B11" s="61">
        <f>+B10</f>
        <v>535305897.10000002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7" t="s">
        <v>571</v>
      </c>
      <c r="B1" s="267"/>
    </row>
    <row r="2" spans="1:2" ht="18.75">
      <c r="A2" s="1" t="s">
        <v>587</v>
      </c>
      <c r="B2" s="1"/>
    </row>
    <row r="3" spans="1:2" ht="18.75">
      <c r="A3" s="267" t="s">
        <v>591</v>
      </c>
      <c r="B3" s="267"/>
    </row>
    <row r="4" spans="1:2" ht="18.75">
      <c r="A4" s="267" t="s">
        <v>729</v>
      </c>
      <c r="B4" s="267"/>
    </row>
    <row r="5" spans="1:2" ht="18.75">
      <c r="A5" s="267" t="s">
        <v>4</v>
      </c>
      <c r="B5" s="267"/>
    </row>
    <row r="8" spans="1:2">
      <c r="A8" s="277" t="s">
        <v>592</v>
      </c>
      <c r="B8" s="274" t="s">
        <v>493</v>
      </c>
    </row>
    <row r="9" spans="1:2">
      <c r="A9" s="278"/>
      <c r="B9" s="275"/>
    </row>
    <row r="10" spans="1:2" ht="15.75">
      <c r="A10" s="77" t="s">
        <v>556</v>
      </c>
      <c r="B10" s="23">
        <v>20475526</v>
      </c>
    </row>
    <row r="11" spans="1:2" ht="15.75">
      <c r="A11" s="81" t="s">
        <v>593</v>
      </c>
      <c r="B11" s="82">
        <f>SUM(B10)</f>
        <v>20475526</v>
      </c>
    </row>
    <row r="12" spans="1:2" ht="15.75">
      <c r="B12" s="83"/>
    </row>
    <row r="13" spans="1:2" ht="15.75">
      <c r="A13" s="84" t="s">
        <v>594</v>
      </c>
      <c r="B13" s="268" t="s">
        <v>493</v>
      </c>
    </row>
    <row r="14" spans="1:2" ht="15.75">
      <c r="A14" s="86" t="s">
        <v>434</v>
      </c>
      <c r="B14" s="270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/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564</v>
      </c>
      <c r="B24" s="23"/>
    </row>
    <row r="25" spans="1:2" ht="15.75">
      <c r="A25" s="77" t="s">
        <v>567</v>
      </c>
      <c r="B25" s="23"/>
    </row>
    <row r="26" spans="1:2" ht="18.75">
      <c r="A26" s="89" t="s">
        <v>593</v>
      </c>
      <c r="B26" s="90">
        <f>SUM(B15:B25)</f>
        <v>0</v>
      </c>
    </row>
    <row r="27" spans="1:2" ht="18.75">
      <c r="A27" s="89" t="s">
        <v>595</v>
      </c>
      <c r="B27" s="90">
        <f>+B11+B26</f>
        <v>20475526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7" t="s">
        <v>571</v>
      </c>
      <c r="B1" s="267"/>
    </row>
    <row r="2" spans="1:2" ht="18.75">
      <c r="A2" s="267" t="s">
        <v>596</v>
      </c>
      <c r="B2" s="267"/>
    </row>
    <row r="3" spans="1:2" ht="18.75">
      <c r="A3" s="267" t="s">
        <v>597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574</v>
      </c>
      <c r="B8" s="46" t="s">
        <v>493</v>
      </c>
    </row>
    <row r="9" spans="1:2" ht="15.75">
      <c r="A9" s="77" t="s">
        <v>598</v>
      </c>
      <c r="B9" s="78"/>
    </row>
    <row r="10" spans="1:2" ht="15.75">
      <c r="A10" s="38" t="s">
        <v>599</v>
      </c>
      <c r="B10" s="78"/>
    </row>
    <row r="11" spans="1:2" ht="15.75">
      <c r="A11" s="77" t="s">
        <v>600</v>
      </c>
      <c r="B11" s="79"/>
    </row>
    <row r="12" spans="1:2" ht="15.75">
      <c r="A12" s="77" t="s">
        <v>601</v>
      </c>
      <c r="B12" s="79">
        <v>0</v>
      </c>
    </row>
    <row r="13" spans="1:2" ht="15.75">
      <c r="A13" s="77" t="s">
        <v>602</v>
      </c>
      <c r="B13" s="49"/>
    </row>
    <row r="14" spans="1:2" ht="15.75">
      <c r="A14" s="77" t="s">
        <v>603</v>
      </c>
      <c r="B14" s="49"/>
    </row>
    <row r="15" spans="1:2" ht="15.75">
      <c r="A15" s="12" t="s">
        <v>604</v>
      </c>
      <c r="B15" s="49"/>
    </row>
    <row r="16" spans="1:2" ht="15.75">
      <c r="A16" s="12" t="s">
        <v>605</v>
      </c>
      <c r="B16" s="49"/>
    </row>
    <row r="17" spans="1:2" ht="15.75">
      <c r="A17" s="80" t="s">
        <v>606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4" t="s">
        <v>267</v>
      </c>
      <c r="B1" s="254"/>
      <c r="C1" s="254"/>
      <c r="D1" s="254"/>
      <c r="E1" s="254"/>
      <c r="F1" s="254"/>
      <c r="G1" s="254"/>
      <c r="H1" s="254"/>
    </row>
    <row r="2" spans="1:9" ht="15.75">
      <c r="A2" s="254" t="s">
        <v>607</v>
      </c>
      <c r="B2" s="254"/>
      <c r="C2" s="254"/>
      <c r="D2" s="254"/>
      <c r="E2" s="254"/>
      <c r="F2" s="254"/>
      <c r="G2" s="254"/>
      <c r="H2" s="254"/>
    </row>
    <row r="3" spans="1:9" ht="15.75">
      <c r="A3" s="254" t="s">
        <v>608</v>
      </c>
      <c r="B3" s="254"/>
      <c r="C3" s="254"/>
      <c r="D3" s="254"/>
      <c r="E3" s="254"/>
      <c r="F3" s="254"/>
      <c r="G3" s="254"/>
      <c r="H3" s="254"/>
    </row>
    <row r="4" spans="1:9" ht="15.75">
      <c r="A4" s="254" t="s">
        <v>4</v>
      </c>
      <c r="B4" s="254"/>
      <c r="C4" s="254"/>
      <c r="D4" s="254"/>
      <c r="E4" s="254"/>
      <c r="F4" s="254"/>
      <c r="G4" s="254"/>
      <c r="H4" s="254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609</v>
      </c>
      <c r="B6" s="64"/>
      <c r="C6" s="64"/>
      <c r="D6" s="64"/>
      <c r="E6" s="64"/>
      <c r="F6" s="64"/>
      <c r="G6" s="64"/>
      <c r="H6" s="64"/>
    </row>
    <row r="7" spans="1:9">
      <c r="A7" s="66" t="s">
        <v>610</v>
      </c>
      <c r="B7" s="64"/>
      <c r="C7" s="64"/>
      <c r="D7" s="64"/>
      <c r="E7" s="64"/>
      <c r="F7" s="64"/>
      <c r="G7" s="64"/>
      <c r="H7" s="64"/>
    </row>
    <row r="8" spans="1:9">
      <c r="A8" s="279" t="s">
        <v>611</v>
      </c>
      <c r="B8" s="281" t="s">
        <v>612</v>
      </c>
      <c r="C8" s="68" t="s">
        <v>613</v>
      </c>
      <c r="D8" s="67" t="s">
        <v>614</v>
      </c>
      <c r="E8" s="68" t="s">
        <v>615</v>
      </c>
      <c r="F8" s="68" t="s">
        <v>616</v>
      </c>
      <c r="G8" s="67" t="s">
        <v>617</v>
      </c>
      <c r="H8" s="279" t="s">
        <v>595</v>
      </c>
    </row>
    <row r="9" spans="1:9">
      <c r="A9" s="280"/>
      <c r="B9" s="282"/>
      <c r="C9" s="70" t="s">
        <v>618</v>
      </c>
      <c r="D9" s="69" t="s">
        <v>619</v>
      </c>
      <c r="E9" s="70" t="s">
        <v>620</v>
      </c>
      <c r="F9" s="70" t="s">
        <v>621</v>
      </c>
      <c r="G9" s="69" t="s">
        <v>622</v>
      </c>
      <c r="H9" s="280"/>
    </row>
    <row r="10" spans="1:9">
      <c r="A10" s="71" t="s">
        <v>623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624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625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626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627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628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629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630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626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628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631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7" t="s">
        <v>571</v>
      </c>
      <c r="B1" s="267"/>
    </row>
    <row r="2" spans="1:2" ht="18.75">
      <c r="A2" s="267" t="s">
        <v>587</v>
      </c>
      <c r="B2" s="267"/>
    </row>
    <row r="3" spans="1:2" ht="18.75">
      <c r="A3" s="267" t="s">
        <v>632</v>
      </c>
      <c r="B3" s="267"/>
    </row>
    <row r="4" spans="1:2" ht="18.75">
      <c r="A4" s="267" t="s">
        <v>734</v>
      </c>
      <c r="B4" s="267"/>
    </row>
    <row r="5" spans="1:2" ht="18.75">
      <c r="A5" s="267" t="s">
        <v>4</v>
      </c>
      <c r="B5" s="267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574</v>
      </c>
      <c r="B9" s="46" t="s">
        <v>493</v>
      </c>
    </row>
    <row r="10" spans="1:2" ht="15.75">
      <c r="A10" s="57" t="s">
        <v>633</v>
      </c>
      <c r="B10" s="58">
        <v>4539400.1100000003</v>
      </c>
    </row>
    <row r="11" spans="1:2" ht="15.75" hidden="1">
      <c r="A11" s="59"/>
      <c r="B11" s="60"/>
    </row>
    <row r="12" spans="1:2" ht="15.75">
      <c r="A12" s="42" t="s">
        <v>634</v>
      </c>
      <c r="B12" s="61">
        <f>SUM(B10:B11)</f>
        <v>4539400.1100000003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7" t="s">
        <v>571</v>
      </c>
      <c r="B1" s="267"/>
    </row>
    <row r="2" spans="1:2" ht="18.75">
      <c r="A2" s="267" t="s">
        <v>635</v>
      </c>
      <c r="B2" s="267"/>
    </row>
    <row r="3" spans="1:2" ht="18.75">
      <c r="A3" s="267" t="s">
        <v>636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3" t="s">
        <v>574</v>
      </c>
      <c r="B8" s="274" t="s">
        <v>493</v>
      </c>
    </row>
    <row r="9" spans="1:2">
      <c r="A9" s="284"/>
      <c r="B9" s="275"/>
    </row>
    <row r="10" spans="1:2">
      <c r="A10" s="285"/>
      <c r="B10" s="276"/>
    </row>
    <row r="11" spans="1:2" ht="15.75">
      <c r="A11" s="52" t="s">
        <v>637</v>
      </c>
      <c r="B11" s="53">
        <f>+'ESF SNS'!F55</f>
        <v>0</v>
      </c>
    </row>
    <row r="12" spans="1:2" ht="15.75">
      <c r="A12" s="54" t="s">
        <v>638</v>
      </c>
      <c r="B12" s="53">
        <f>+'ESF SNS'!F57</f>
        <v>0</v>
      </c>
    </row>
    <row r="13" spans="1:2" ht="15.75">
      <c r="A13" s="55" t="s">
        <v>639</v>
      </c>
      <c r="B13" s="53"/>
    </row>
    <row r="14" spans="1:2" ht="15.75">
      <c r="A14" s="42" t="s">
        <v>640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7" t="s">
        <v>571</v>
      </c>
      <c r="B1" s="267"/>
    </row>
    <row r="2" spans="1:2" ht="18.75">
      <c r="A2" s="267" t="s">
        <v>647</v>
      </c>
      <c r="B2" s="267"/>
    </row>
    <row r="3" spans="1:2" ht="18.75">
      <c r="A3" s="267" t="s">
        <v>648</v>
      </c>
      <c r="B3" s="267"/>
    </row>
    <row r="4" spans="1:2" ht="18.75">
      <c r="A4" s="267" t="s">
        <v>4</v>
      </c>
      <c r="B4" s="267"/>
    </row>
    <row r="5" spans="1:2" ht="15.75">
      <c r="A5" s="34"/>
      <c r="B5" s="35"/>
    </row>
    <row r="6" spans="1:2" ht="15.75">
      <c r="A6" s="34"/>
      <c r="B6" s="35"/>
    </row>
    <row r="7" spans="1:2">
      <c r="A7" s="271" t="s">
        <v>574</v>
      </c>
      <c r="B7" s="274" t="s">
        <v>493</v>
      </c>
    </row>
    <row r="8" spans="1:2">
      <c r="A8" s="272"/>
      <c r="B8" s="275"/>
    </row>
    <row r="9" spans="1:2">
      <c r="A9" s="273"/>
      <c r="B9" s="276"/>
    </row>
    <row r="10" spans="1:2" ht="15.75">
      <c r="A10" s="38" t="s">
        <v>575</v>
      </c>
      <c r="B10" s="39">
        <v>0</v>
      </c>
    </row>
    <row r="11" spans="1:2" ht="15.75">
      <c r="A11" s="40" t="s">
        <v>576</v>
      </c>
      <c r="B11" s="41">
        <v>0</v>
      </c>
    </row>
    <row r="12" spans="1:2" ht="15.75">
      <c r="A12" s="40" t="s">
        <v>577</v>
      </c>
      <c r="B12" s="41">
        <v>0</v>
      </c>
    </row>
    <row r="13" spans="1:2" ht="17.25">
      <c r="A13" s="42" t="s">
        <v>649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7" t="s">
        <v>571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.75">
      <c r="A3" s="267" t="s">
        <v>650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8.75">
      <c r="A4" s="267" t="s">
        <v>651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8.75">
      <c r="A5" s="267" t="s">
        <v>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B6" s="2"/>
    </row>
    <row r="7" spans="1:11">
      <c r="B7" s="3" t="s">
        <v>652</v>
      </c>
      <c r="C7" s="3" t="s">
        <v>653</v>
      </c>
      <c r="D7" s="3" t="s">
        <v>654</v>
      </c>
      <c r="E7" s="3" t="s">
        <v>655</v>
      </c>
      <c r="F7" s="3" t="s">
        <v>656</v>
      </c>
      <c r="G7" s="3" t="s">
        <v>657</v>
      </c>
      <c r="H7" s="3" t="s">
        <v>658</v>
      </c>
      <c r="I7" s="3" t="s">
        <v>659</v>
      </c>
      <c r="J7" s="3" t="s">
        <v>660</v>
      </c>
      <c r="K7" s="3" t="s">
        <v>661</v>
      </c>
    </row>
    <row r="8" spans="1:11">
      <c r="A8" s="4" t="s">
        <v>5</v>
      </c>
      <c r="B8" s="5" t="s">
        <v>662</v>
      </c>
      <c r="C8" s="5" t="s">
        <v>663</v>
      </c>
      <c r="D8" s="5" t="s">
        <v>664</v>
      </c>
      <c r="E8" s="5" t="s">
        <v>665</v>
      </c>
      <c r="F8" s="5" t="s">
        <v>666</v>
      </c>
      <c r="G8" s="5" t="s">
        <v>667</v>
      </c>
      <c r="H8" s="5" t="s">
        <v>668</v>
      </c>
      <c r="I8" s="5" t="s">
        <v>669</v>
      </c>
      <c r="J8" s="5" t="s">
        <v>670</v>
      </c>
      <c r="K8" s="5" t="s">
        <v>671</v>
      </c>
    </row>
    <row r="9" spans="1:11" ht="18.75">
      <c r="A9" s="6" t="s">
        <v>672</v>
      </c>
      <c r="B9" s="7" t="s">
        <v>673</v>
      </c>
      <c r="C9" s="7">
        <v>0</v>
      </c>
      <c r="D9" s="7" t="s">
        <v>674</v>
      </c>
      <c r="E9" s="7" t="s">
        <v>675</v>
      </c>
      <c r="F9" s="7" t="s">
        <v>676</v>
      </c>
      <c r="G9" s="7" t="s">
        <v>677</v>
      </c>
      <c r="H9" s="7" t="s">
        <v>678</v>
      </c>
      <c r="I9" s="7" t="s">
        <v>679</v>
      </c>
      <c r="J9" s="7" t="s">
        <v>680</v>
      </c>
      <c r="K9" s="7" t="s">
        <v>681</v>
      </c>
    </row>
    <row r="10" spans="1:11" ht="18.75">
      <c r="A10" s="6" t="s">
        <v>682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683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684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685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686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687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688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689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690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691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692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693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694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695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696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697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698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699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700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701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702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703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704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705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706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707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708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709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710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711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712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713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713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714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715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716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717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718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719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720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721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722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723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724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725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726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727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topLeftCell="C49" zoomScaleNormal="100" workbookViewId="0">
      <selection activeCell="J70" sqref="J70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5.140625" style="4" customWidth="1"/>
    <col min="4" max="4" width="50.5703125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3.28515625" style="4" customWidth="1"/>
    <col min="10" max="10" width="32.140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 ht="18.75">
      <c r="C1" s="259" t="str">
        <f>+[1]BC!D5</f>
        <v>Servicio Nacional de Salud</v>
      </c>
      <c r="D1" s="259"/>
      <c r="E1" s="259"/>
      <c r="F1" s="259"/>
      <c r="G1" s="259"/>
      <c r="H1" s="259"/>
      <c r="I1" s="62"/>
    </row>
    <row r="2" spans="1:10" ht="15.75">
      <c r="C2" s="258" t="s">
        <v>1</v>
      </c>
      <c r="D2" s="258"/>
      <c r="E2" s="258"/>
      <c r="F2" s="258"/>
      <c r="G2" s="258"/>
      <c r="H2" s="252"/>
      <c r="I2" s="62"/>
    </row>
    <row r="3" spans="1:10" ht="15.75">
      <c r="C3" s="258" t="s">
        <v>192</v>
      </c>
      <c r="D3" s="258"/>
      <c r="E3" s="258"/>
      <c r="F3" s="258"/>
      <c r="G3" s="258"/>
      <c r="H3" s="258"/>
      <c r="I3" s="62"/>
    </row>
    <row r="4" spans="1:10" ht="15.75">
      <c r="C4" s="258" t="s">
        <v>730</v>
      </c>
      <c r="D4" s="258"/>
      <c r="E4" s="258"/>
      <c r="F4" s="258"/>
      <c r="G4" s="258"/>
      <c r="H4" s="258"/>
      <c r="I4" s="62"/>
    </row>
    <row r="5" spans="1:10" ht="15.75">
      <c r="C5" s="258" t="s">
        <v>4</v>
      </c>
      <c r="D5" s="258"/>
      <c r="E5" s="258"/>
      <c r="F5" s="258"/>
      <c r="G5" s="258"/>
      <c r="H5" s="258"/>
      <c r="I5" s="62"/>
    </row>
    <row r="6" spans="1:10" ht="15.75">
      <c r="C6" s="258" t="s">
        <v>728</v>
      </c>
      <c r="D6" s="258"/>
      <c r="E6" s="258"/>
      <c r="F6" s="258"/>
      <c r="G6" s="253"/>
      <c r="H6" s="253"/>
      <c r="I6" s="62"/>
    </row>
    <row r="7" spans="1:10">
      <c r="C7" s="202"/>
      <c r="D7" s="202"/>
      <c r="E7" s="202"/>
      <c r="F7" s="203">
        <v>2026</v>
      </c>
      <c r="G7" s="204"/>
      <c r="H7" s="203">
        <f>+[2]BC!G11</f>
        <v>2016</v>
      </c>
      <c r="I7" s="62"/>
    </row>
    <row r="8" spans="1:10">
      <c r="A8" s="184" t="s">
        <v>193</v>
      </c>
      <c r="C8" s="205" t="s">
        <v>194</v>
      </c>
      <c r="D8" s="206"/>
      <c r="E8" s="206"/>
      <c r="F8" s="207"/>
      <c r="G8" s="208"/>
      <c r="H8" s="208"/>
      <c r="I8" s="62"/>
    </row>
    <row r="9" spans="1:10">
      <c r="C9" s="205" t="s">
        <v>195</v>
      </c>
      <c r="D9" s="206"/>
      <c r="E9" s="206"/>
      <c r="F9" s="208"/>
      <c r="G9" s="208"/>
      <c r="H9" s="208"/>
      <c r="I9" s="62"/>
    </row>
    <row r="10" spans="1:10">
      <c r="A10" s="184" t="s">
        <v>10</v>
      </c>
      <c r="C10" s="202"/>
      <c r="D10" s="202" t="s">
        <v>196</v>
      </c>
      <c r="E10" s="202"/>
      <c r="F10" s="209">
        <f>+'nota7 Efectivo'!C37</f>
        <v>20475526</v>
      </c>
      <c r="G10" s="210"/>
      <c r="H10" s="209"/>
      <c r="I10" s="62"/>
    </row>
    <row r="11" spans="1:10" customFormat="1">
      <c r="A11" s="211" t="s">
        <v>197</v>
      </c>
      <c r="B11" s="62"/>
      <c r="C11" s="202"/>
      <c r="D11" s="202" t="s">
        <v>198</v>
      </c>
      <c r="E11" s="202"/>
      <c r="F11" s="209"/>
      <c r="G11" s="210"/>
      <c r="H11" s="209"/>
      <c r="I11" s="62"/>
      <c r="J11" s="62"/>
    </row>
    <row r="12" spans="1:10" customFormat="1">
      <c r="A12" s="211" t="s">
        <v>199</v>
      </c>
      <c r="B12" s="62"/>
      <c r="C12" s="202"/>
      <c r="D12" s="202" t="s">
        <v>200</v>
      </c>
      <c r="E12" s="202"/>
      <c r="F12" s="209"/>
      <c r="G12" s="210"/>
      <c r="H12" s="209"/>
      <c r="I12" s="62"/>
      <c r="J12" s="62"/>
    </row>
    <row r="13" spans="1:10" customFormat="1">
      <c r="A13" s="211" t="s">
        <v>12</v>
      </c>
      <c r="B13" s="62"/>
      <c r="C13" s="202"/>
      <c r="D13" s="202" t="s">
        <v>201</v>
      </c>
      <c r="E13" s="202"/>
      <c r="F13" s="209">
        <f>+'nota8 Cuenta por Cobrar'!B17</f>
        <v>10703635.5</v>
      </c>
      <c r="G13" s="210"/>
      <c r="H13" s="209"/>
      <c r="I13" s="62"/>
      <c r="J13" s="62"/>
    </row>
    <row r="14" spans="1:10">
      <c r="A14" s="184" t="s">
        <v>14</v>
      </c>
      <c r="C14" s="202"/>
      <c r="D14" s="202" t="s">
        <v>202</v>
      </c>
      <c r="E14" s="202"/>
      <c r="F14" s="212">
        <f>+'nota9 Inventario'!B12</f>
        <v>292627890.93000001</v>
      </c>
      <c r="G14" s="210"/>
      <c r="H14" s="209"/>
      <c r="I14" s="62"/>
    </row>
    <row r="15" spans="1:10" customFormat="1">
      <c r="A15" s="211" t="s">
        <v>16</v>
      </c>
      <c r="B15" s="62"/>
      <c r="C15" s="202"/>
      <c r="D15" s="202" t="s">
        <v>203</v>
      </c>
      <c r="E15" s="202"/>
      <c r="F15" s="209"/>
      <c r="G15" s="210"/>
      <c r="H15" s="209"/>
      <c r="I15" s="217"/>
      <c r="J15" s="62"/>
    </row>
    <row r="16" spans="1:10" customFormat="1">
      <c r="A16" s="211" t="s">
        <v>204</v>
      </c>
      <c r="B16" s="62"/>
      <c r="C16" s="202"/>
      <c r="D16" s="202" t="s">
        <v>205</v>
      </c>
      <c r="E16" s="202"/>
      <c r="F16" s="212">
        <f>+'nota13 Benef.Emplxp Corto Plazo'!B12</f>
        <v>0</v>
      </c>
      <c r="G16" s="210"/>
      <c r="H16" s="212"/>
      <c r="I16" s="62"/>
      <c r="J16" s="62"/>
    </row>
    <row r="17" spans="1:13">
      <c r="C17" s="205" t="s">
        <v>206</v>
      </c>
      <c r="D17" s="202"/>
      <c r="E17" s="202"/>
      <c r="F17" s="213">
        <f>SUM(F9:F16)</f>
        <v>323807052.43000001</v>
      </c>
      <c r="G17" s="210"/>
      <c r="H17" s="213">
        <f>SUM(H9:H16)</f>
        <v>0</v>
      </c>
      <c r="I17" s="62"/>
    </row>
    <row r="18" spans="1:13">
      <c r="C18" s="205"/>
      <c r="D18" s="202"/>
      <c r="E18" s="202"/>
      <c r="F18" s="214"/>
      <c r="G18" s="210"/>
      <c r="H18" s="214"/>
      <c r="I18" s="62"/>
      <c r="J18" s="62"/>
    </row>
    <row r="19" spans="1:13">
      <c r="C19" s="205" t="s">
        <v>207</v>
      </c>
      <c r="D19" s="202"/>
      <c r="E19" s="202"/>
      <c r="F19" s="209"/>
      <c r="G19" s="209"/>
      <c r="H19" s="209"/>
      <c r="I19" s="62"/>
    </row>
    <row r="20" spans="1:13" customFormat="1">
      <c r="A20" s="211" t="s">
        <v>208</v>
      </c>
      <c r="B20" s="62"/>
      <c r="C20" s="202"/>
      <c r="D20" s="202" t="s">
        <v>209</v>
      </c>
      <c r="E20" s="202"/>
      <c r="F20" s="209"/>
      <c r="G20" s="210"/>
      <c r="H20" s="209"/>
      <c r="I20" s="62"/>
      <c r="J20" s="62"/>
    </row>
    <row r="21" spans="1:13" customFormat="1">
      <c r="A21" s="211" t="s">
        <v>210</v>
      </c>
      <c r="B21" s="62"/>
      <c r="C21" s="202"/>
      <c r="D21" s="202" t="s">
        <v>211</v>
      </c>
      <c r="E21" s="202"/>
      <c r="F21" s="209">
        <f>+'Benef. Empl x pagar Larg. Plaz'!B13</f>
        <v>0</v>
      </c>
      <c r="G21" s="210"/>
      <c r="H21" s="209"/>
      <c r="I21" s="62"/>
      <c r="J21" s="62"/>
    </row>
    <row r="22" spans="1:13" customFormat="1">
      <c r="A22" s="211" t="s">
        <v>212</v>
      </c>
      <c r="B22" s="62"/>
      <c r="C22" s="202"/>
      <c r="D22" s="202" t="s">
        <v>213</v>
      </c>
      <c r="E22" s="202"/>
      <c r="F22" s="209">
        <f>+Patrimonio!B14</f>
        <v>0</v>
      </c>
      <c r="G22" s="210"/>
      <c r="H22" s="209"/>
      <c r="I22" s="62"/>
      <c r="J22" s="62"/>
    </row>
    <row r="23" spans="1:13" customFormat="1">
      <c r="A23" s="211" t="s">
        <v>214</v>
      </c>
      <c r="B23" s="62"/>
      <c r="C23" s="202"/>
      <c r="D23" s="202" t="s">
        <v>215</v>
      </c>
      <c r="E23" s="202"/>
      <c r="F23" s="209">
        <f>+'nota17 Ingresos'!B27</f>
        <v>20475526</v>
      </c>
      <c r="G23" s="210"/>
      <c r="H23" s="209"/>
      <c r="I23" s="62"/>
      <c r="J23" s="62"/>
    </row>
    <row r="24" spans="1:13">
      <c r="A24" s="184" t="s">
        <v>18</v>
      </c>
      <c r="C24" s="202"/>
      <c r="D24" s="202" t="s">
        <v>216</v>
      </c>
      <c r="E24" s="202"/>
      <c r="F24" s="212">
        <f>+'nota10 Mobiliario Eq. Ofc.'!H16</f>
        <v>195562718.87</v>
      </c>
      <c r="G24" s="210"/>
      <c r="H24" s="209"/>
      <c r="I24" s="62"/>
      <c r="M24" s="218"/>
    </row>
    <row r="25" spans="1:13">
      <c r="A25" s="184" t="s">
        <v>217</v>
      </c>
      <c r="C25" s="202"/>
      <c r="D25" s="202" t="s">
        <v>218</v>
      </c>
      <c r="E25" s="202"/>
      <c r="F25" s="209"/>
      <c r="G25" s="210"/>
      <c r="H25" s="209"/>
      <c r="I25" s="62"/>
      <c r="J25" s="219"/>
      <c r="M25" s="218"/>
    </row>
    <row r="26" spans="1:13" customFormat="1">
      <c r="A26" s="211" t="s">
        <v>219</v>
      </c>
      <c r="B26" s="62"/>
      <c r="C26" s="202"/>
      <c r="D26" s="202" t="s">
        <v>220</v>
      </c>
      <c r="E26" s="202"/>
      <c r="F26" s="209"/>
      <c r="G26" s="210"/>
      <c r="H26" s="209"/>
      <c r="I26" s="62"/>
      <c r="J26" s="4"/>
      <c r="M26" s="33"/>
    </row>
    <row r="27" spans="1:13">
      <c r="C27" s="205" t="s">
        <v>221</v>
      </c>
      <c r="D27" s="202"/>
      <c r="E27" s="202"/>
      <c r="F27" s="213">
        <f>SUM(F20:F26)</f>
        <v>216038244.87</v>
      </c>
      <c r="G27" s="210"/>
      <c r="H27" s="213">
        <f>SUM(H20:H26)</f>
        <v>0</v>
      </c>
      <c r="I27" s="62"/>
      <c r="M27" s="218"/>
    </row>
    <row r="28" spans="1:13">
      <c r="C28" s="205"/>
      <c r="D28" s="202"/>
      <c r="E28" s="202"/>
      <c r="F28" s="214"/>
      <c r="G28" s="210"/>
      <c r="H28" s="214"/>
      <c r="I28" s="62"/>
      <c r="M28" s="218"/>
    </row>
    <row r="29" spans="1:13">
      <c r="C29" s="205" t="s">
        <v>222</v>
      </c>
      <c r="D29" s="202"/>
      <c r="E29" s="202"/>
      <c r="F29" s="215">
        <f>SUM(F27,F17)</f>
        <v>539845297.29999995</v>
      </c>
      <c r="G29" s="216"/>
      <c r="H29" s="215">
        <f>SUM(H27,H17)</f>
        <v>0</v>
      </c>
      <c r="I29" s="62"/>
    </row>
    <row r="30" spans="1:13">
      <c r="C30" s="202"/>
      <c r="D30" s="202" t="s">
        <v>5</v>
      </c>
      <c r="E30" s="202"/>
      <c r="F30" s="209"/>
      <c r="G30" s="209"/>
      <c r="H30" s="209"/>
      <c r="I30" s="62"/>
    </row>
    <row r="31" spans="1:13">
      <c r="C31" s="205" t="s">
        <v>223</v>
      </c>
      <c r="D31" s="202"/>
      <c r="E31" s="202"/>
      <c r="F31" s="209"/>
      <c r="G31" s="209"/>
      <c r="H31" s="209"/>
      <c r="I31" s="62"/>
    </row>
    <row r="32" spans="1:13">
      <c r="C32" s="205" t="s">
        <v>224</v>
      </c>
      <c r="D32" s="202"/>
      <c r="E32" s="202"/>
      <c r="F32" s="210"/>
      <c r="G32" s="210"/>
      <c r="H32" s="210"/>
      <c r="I32" s="62"/>
    </row>
    <row r="33" spans="1:10" customFormat="1">
      <c r="A33" s="211" t="s">
        <v>225</v>
      </c>
      <c r="B33" s="62"/>
      <c r="C33" s="202"/>
      <c r="D33" s="202" t="s">
        <v>226</v>
      </c>
      <c r="E33" s="202"/>
      <c r="F33" s="209"/>
      <c r="G33" s="209"/>
      <c r="H33" s="209"/>
      <c r="I33" s="62"/>
      <c r="J33" s="62"/>
    </row>
    <row r="34" spans="1:10">
      <c r="A34" s="184" t="s">
        <v>22</v>
      </c>
      <c r="C34" s="202"/>
      <c r="D34" s="202" t="s">
        <v>227</v>
      </c>
      <c r="E34" s="202"/>
      <c r="F34" s="209">
        <f>+'nota11 CXP Corto plazo'!B11</f>
        <v>535305897.10000002</v>
      </c>
      <c r="G34" s="210"/>
      <c r="H34" s="209"/>
      <c r="I34" s="62"/>
    </row>
    <row r="35" spans="1:10" customFormat="1">
      <c r="A35" s="211" t="s">
        <v>228</v>
      </c>
      <c r="B35" s="62"/>
      <c r="C35" s="202"/>
      <c r="D35" s="202" t="s">
        <v>229</v>
      </c>
      <c r="E35" s="202"/>
      <c r="F35" s="209"/>
      <c r="G35" s="210"/>
      <c r="H35" s="209"/>
      <c r="I35" s="62"/>
      <c r="J35" s="62"/>
    </row>
    <row r="36" spans="1:10" customFormat="1">
      <c r="A36" s="211" t="s">
        <v>230</v>
      </c>
      <c r="B36" s="62"/>
      <c r="C36" s="202"/>
      <c r="D36" s="202" t="s">
        <v>231</v>
      </c>
      <c r="E36" s="202"/>
      <c r="F36" s="209"/>
      <c r="G36" s="210"/>
      <c r="H36" s="209"/>
      <c r="I36" s="62"/>
      <c r="J36" s="62"/>
    </row>
    <row r="37" spans="1:10" customFormat="1">
      <c r="A37" s="211" t="s">
        <v>24</v>
      </c>
      <c r="B37" s="62"/>
      <c r="C37" s="202"/>
      <c r="D37" s="202" t="s">
        <v>232</v>
      </c>
      <c r="E37" s="202"/>
      <c r="F37" s="209">
        <f>+'nota12 Retenciones y Acum.'!B17</f>
        <v>0</v>
      </c>
      <c r="G37" s="210"/>
      <c r="H37" s="209"/>
      <c r="I37" s="62"/>
      <c r="J37" s="62"/>
    </row>
    <row r="38" spans="1:10" customFormat="1">
      <c r="A38" s="211" t="s">
        <v>233</v>
      </c>
      <c r="B38" s="62"/>
      <c r="C38" s="202"/>
      <c r="D38" s="202" t="s">
        <v>234</v>
      </c>
      <c r="E38" s="202"/>
      <c r="F38" s="209"/>
      <c r="G38" s="210"/>
      <c r="H38" s="209"/>
      <c r="I38" s="62"/>
      <c r="J38" s="62"/>
    </row>
    <row r="39" spans="1:10" customFormat="1">
      <c r="A39" s="211" t="s">
        <v>235</v>
      </c>
      <c r="B39" s="62"/>
      <c r="C39" s="202"/>
      <c r="D39" s="202" t="s">
        <v>236</v>
      </c>
      <c r="E39" s="202"/>
      <c r="F39" s="212"/>
      <c r="G39" s="210"/>
      <c r="H39" s="209"/>
      <c r="I39" s="62"/>
      <c r="J39" s="62"/>
    </row>
    <row r="40" spans="1:10" customFormat="1">
      <c r="A40" s="211" t="s">
        <v>237</v>
      </c>
      <c r="B40" s="62"/>
      <c r="C40" s="202"/>
      <c r="D40" s="202" t="s">
        <v>238</v>
      </c>
      <c r="E40" s="202"/>
      <c r="F40" s="209"/>
      <c r="G40" s="210"/>
      <c r="H40" s="209"/>
      <c r="I40" s="62"/>
      <c r="J40" s="62"/>
    </row>
    <row r="41" spans="1:10" customFormat="1">
      <c r="A41" s="211" t="s">
        <v>239</v>
      </c>
      <c r="B41" s="62"/>
      <c r="C41" s="202"/>
      <c r="D41" s="202" t="s">
        <v>240</v>
      </c>
      <c r="E41" s="202"/>
      <c r="F41" s="212"/>
      <c r="G41" s="210"/>
      <c r="H41" s="209"/>
      <c r="I41" s="62"/>
      <c r="J41" s="62"/>
    </row>
    <row r="42" spans="1:10">
      <c r="C42" s="205" t="s">
        <v>241</v>
      </c>
      <c r="D42" s="202"/>
      <c r="E42" s="202"/>
      <c r="F42" s="214">
        <f>SUM(F33:F41)</f>
        <v>535305897.10000002</v>
      </c>
      <c r="G42" s="210"/>
      <c r="H42" s="214">
        <f>SUM(H33:H41)</f>
        <v>0</v>
      </c>
      <c r="I42" s="62"/>
    </row>
    <row r="43" spans="1:10">
      <c r="C43" s="205"/>
      <c r="D43" s="202"/>
      <c r="E43" s="202"/>
      <c r="F43" s="214"/>
      <c r="G43" s="210"/>
      <c r="H43" s="209"/>
      <c r="I43" s="62"/>
    </row>
    <row r="44" spans="1:10" customFormat="1">
      <c r="A44" s="211"/>
      <c r="B44" s="62"/>
      <c r="C44" s="205" t="s">
        <v>242</v>
      </c>
      <c r="D44" s="202"/>
      <c r="E44" s="202"/>
      <c r="F44" s="209"/>
      <c r="G44" s="209"/>
      <c r="H44" s="209"/>
      <c r="I44" s="62"/>
      <c r="J44" s="62"/>
    </row>
    <row r="45" spans="1:10" customFormat="1">
      <c r="A45" s="211" t="s">
        <v>243</v>
      </c>
      <c r="B45" s="62"/>
      <c r="C45" s="202"/>
      <c r="D45" s="202" t="s">
        <v>244</v>
      </c>
      <c r="E45" s="202"/>
      <c r="F45" s="209">
        <f>+'nota14 CXP Largo Plazo'!B12</f>
        <v>4539400.1100000003</v>
      </c>
      <c r="G45" s="210"/>
      <c r="H45" s="209"/>
      <c r="I45" s="62"/>
      <c r="J45" s="62"/>
    </row>
    <row r="46" spans="1:10" customFormat="1">
      <c r="A46" s="211" t="s">
        <v>245</v>
      </c>
      <c r="B46" s="62"/>
      <c r="C46" s="202"/>
      <c r="D46" s="202" t="s">
        <v>246</v>
      </c>
      <c r="E46" s="202"/>
      <c r="F46" s="209"/>
      <c r="G46" s="210"/>
      <c r="H46" s="209"/>
      <c r="I46" s="62"/>
      <c r="J46" s="62"/>
    </row>
    <row r="47" spans="1:10" customFormat="1">
      <c r="A47" s="211" t="s">
        <v>247</v>
      </c>
      <c r="B47" s="62"/>
      <c r="C47" s="202"/>
      <c r="D47" s="202" t="s">
        <v>248</v>
      </c>
      <c r="E47" s="202"/>
      <c r="F47" s="209"/>
      <c r="G47" s="210"/>
      <c r="H47" s="209"/>
      <c r="I47" s="62"/>
      <c r="J47" s="62"/>
    </row>
    <row r="48" spans="1:10" customFormat="1">
      <c r="A48" s="211" t="s">
        <v>249</v>
      </c>
      <c r="B48" s="62"/>
      <c r="C48" s="202"/>
      <c r="D48" s="202" t="s">
        <v>250</v>
      </c>
      <c r="E48" s="202"/>
      <c r="F48" s="209"/>
      <c r="G48" s="210"/>
      <c r="H48" s="209"/>
      <c r="I48" s="62"/>
      <c r="J48" s="62"/>
    </row>
    <row r="49" spans="1:10" customFormat="1">
      <c r="A49" s="211" t="s">
        <v>251</v>
      </c>
      <c r="B49" s="62"/>
      <c r="C49" s="202"/>
      <c r="D49" s="202" t="s">
        <v>252</v>
      </c>
      <c r="E49" s="202"/>
      <c r="F49" s="212"/>
      <c r="G49" s="210"/>
      <c r="H49" s="209"/>
      <c r="I49" s="62"/>
      <c r="J49" s="62"/>
    </row>
    <row r="50" spans="1:10" customFormat="1">
      <c r="A50" s="211" t="s">
        <v>253</v>
      </c>
      <c r="B50" s="62"/>
      <c r="C50" s="202"/>
      <c r="D50" s="202" t="s">
        <v>254</v>
      </c>
      <c r="E50" s="202"/>
      <c r="F50" s="209"/>
      <c r="G50" s="210"/>
      <c r="H50" s="209"/>
      <c r="I50" s="62"/>
      <c r="J50" s="62"/>
    </row>
    <row r="51" spans="1:10" customFormat="1" ht="16.5" customHeight="1">
      <c r="A51" s="211"/>
      <c r="B51" s="62"/>
      <c r="C51" s="205" t="s">
        <v>255</v>
      </c>
      <c r="D51" s="202"/>
      <c r="E51" s="202"/>
      <c r="F51" s="213">
        <f>+F45+F49</f>
        <v>4539400.1100000003</v>
      </c>
      <c r="G51" s="210"/>
      <c r="H51" s="209"/>
      <c r="I51" s="62"/>
      <c r="J51" s="62"/>
    </row>
    <row r="52" spans="1:10">
      <c r="C52" s="205" t="s">
        <v>256</v>
      </c>
      <c r="D52" s="202"/>
      <c r="E52" s="202"/>
      <c r="F52" s="214">
        <f>+F42+F51</f>
        <v>539845297.21000004</v>
      </c>
      <c r="G52" s="216"/>
      <c r="H52" s="213">
        <f>SUM(H42,H51)</f>
        <v>0</v>
      </c>
      <c r="I52" s="62"/>
    </row>
    <row r="53" spans="1:10">
      <c r="C53" s="205"/>
      <c r="D53" s="202"/>
      <c r="E53" s="202"/>
      <c r="F53" s="209"/>
      <c r="G53" s="209"/>
      <c r="H53" s="209"/>
      <c r="I53" s="62"/>
    </row>
    <row r="54" spans="1:10">
      <c r="C54" s="205" t="s">
        <v>257</v>
      </c>
      <c r="D54" s="202"/>
      <c r="E54" s="202"/>
      <c r="F54" s="209"/>
      <c r="G54" s="209"/>
      <c r="H54" s="209"/>
      <c r="I54" s="62"/>
    </row>
    <row r="55" spans="1:10" customFormat="1">
      <c r="A55" s="211" t="s">
        <v>258</v>
      </c>
      <c r="B55" s="62"/>
      <c r="C55" s="205"/>
      <c r="D55" s="202" t="s">
        <v>29</v>
      </c>
      <c r="E55" s="202"/>
      <c r="F55" s="209">
        <f>+'Balanza Comprobacion'!D22</f>
        <v>0</v>
      </c>
      <c r="G55" s="210"/>
      <c r="H55" s="209"/>
      <c r="I55" s="62"/>
      <c r="J55" s="62"/>
    </row>
    <row r="56" spans="1:10" customFormat="1">
      <c r="A56" s="211" t="s">
        <v>259</v>
      </c>
      <c r="B56" s="62"/>
      <c r="C56" s="202"/>
      <c r="D56" s="202" t="s">
        <v>260</v>
      </c>
      <c r="E56" s="202"/>
      <c r="F56" s="209"/>
      <c r="G56" s="210"/>
      <c r="H56" s="209"/>
      <c r="I56" s="62"/>
      <c r="J56" s="62"/>
    </row>
    <row r="57" spans="1:10">
      <c r="A57" s="184" t="s">
        <v>32</v>
      </c>
      <c r="C57" s="202"/>
      <c r="D57" s="202" t="s">
        <v>261</v>
      </c>
      <c r="E57" s="202"/>
      <c r="F57" s="209"/>
      <c r="G57" s="210"/>
      <c r="H57" s="209"/>
      <c r="I57" s="62"/>
    </row>
    <row r="58" spans="1:10">
      <c r="A58" s="184" t="s">
        <v>30</v>
      </c>
      <c r="C58" s="202"/>
      <c r="D58" s="202" t="s">
        <v>262</v>
      </c>
      <c r="E58" s="202"/>
      <c r="F58" s="212"/>
      <c r="G58" s="210"/>
      <c r="H58" s="212"/>
      <c r="I58" s="62"/>
    </row>
    <row r="59" spans="1:10" customFormat="1">
      <c r="A59" s="211" t="s">
        <v>263</v>
      </c>
      <c r="B59" s="62"/>
      <c r="C59" s="202"/>
      <c r="D59" s="202" t="s">
        <v>264</v>
      </c>
      <c r="E59" s="202"/>
      <c r="F59" s="209"/>
      <c r="G59" s="210"/>
      <c r="H59" s="209"/>
      <c r="I59" s="62"/>
      <c r="J59" s="62"/>
    </row>
    <row r="60" spans="1:10">
      <c r="C60" s="205" t="s">
        <v>265</v>
      </c>
      <c r="D60" s="202"/>
      <c r="E60" s="202"/>
      <c r="F60" s="213">
        <f>+F55+F57+F58</f>
        <v>0</v>
      </c>
      <c r="G60" s="216"/>
      <c r="H60" s="213"/>
      <c r="I60" s="62"/>
    </row>
    <row r="61" spans="1:10">
      <c r="C61" s="205"/>
      <c r="D61" s="202"/>
      <c r="E61" s="202"/>
      <c r="F61" s="208"/>
      <c r="G61" s="208"/>
      <c r="H61" s="208"/>
      <c r="I61" s="62"/>
    </row>
    <row r="62" spans="1:10">
      <c r="C62" s="205" t="s">
        <v>266</v>
      </c>
      <c r="D62" s="202"/>
      <c r="E62" s="202"/>
      <c r="F62" s="215">
        <f>+F52+F60</f>
        <v>539845297.21000004</v>
      </c>
      <c r="G62" s="208"/>
      <c r="H62" s="215">
        <f>+H52+H60</f>
        <v>0</v>
      </c>
      <c r="I62" s="62"/>
      <c r="J62" s="153"/>
    </row>
    <row r="63" spans="1:10">
      <c r="C63" s="205"/>
      <c r="D63" s="202"/>
      <c r="E63" s="202"/>
      <c r="F63" s="214"/>
      <c r="G63" s="208"/>
      <c r="H63" s="214"/>
      <c r="I63" s="62"/>
    </row>
    <row r="64" spans="1:10">
      <c r="C64" s="202"/>
      <c r="D64" s="202"/>
      <c r="E64" s="202"/>
      <c r="F64" s="209"/>
      <c r="G64" s="202"/>
      <c r="H64" s="209"/>
      <c r="I64" s="62"/>
      <c r="J64" s="153"/>
    </row>
    <row r="65" spans="3:9">
      <c r="C65" s="255"/>
      <c r="D65" s="255"/>
      <c r="E65" s="255"/>
      <c r="F65" s="255"/>
      <c r="G65" s="255"/>
      <c r="H65" s="255"/>
      <c r="I65" s="62"/>
    </row>
    <row r="66" spans="3:9">
      <c r="C66" s="251"/>
      <c r="D66" s="251"/>
      <c r="E66" s="251"/>
      <c r="F66" s="251"/>
      <c r="G66" s="251"/>
      <c r="H66" s="251"/>
      <c r="I66" s="62"/>
    </row>
    <row r="67" spans="3:9">
      <c r="C67" s="251"/>
      <c r="D67" s="251"/>
      <c r="E67" s="251"/>
      <c r="F67" s="251"/>
      <c r="G67" s="251"/>
      <c r="H67" s="251"/>
      <c r="I67" s="62"/>
    </row>
    <row r="68" spans="3:9">
      <c r="C68" s="255"/>
      <c r="D68" s="256"/>
      <c r="E68" s="251"/>
      <c r="F68" s="251"/>
      <c r="G68" s="251"/>
      <c r="H68" s="251"/>
      <c r="I68" s="62"/>
    </row>
    <row r="69" spans="3:9">
      <c r="C69" s="257" t="s">
        <v>736</v>
      </c>
      <c r="D69" s="256"/>
      <c r="E69" s="251"/>
      <c r="F69" s="251"/>
      <c r="G69" s="251"/>
      <c r="H69" s="251"/>
      <c r="I69" s="62"/>
    </row>
    <row r="70" spans="3:9">
      <c r="C70" s="251"/>
      <c r="D70" s="251"/>
      <c r="E70" s="251"/>
      <c r="F70" s="251"/>
      <c r="G70" s="251"/>
      <c r="H70" s="251"/>
      <c r="I70" s="62"/>
    </row>
    <row r="71" spans="3:9">
      <c r="C71" s="251"/>
      <c r="D71" s="251"/>
      <c r="E71" s="251"/>
      <c r="F71" s="251"/>
      <c r="G71" s="251"/>
      <c r="H71" s="251"/>
      <c r="I71" s="62"/>
    </row>
    <row r="72" spans="3:9">
      <c r="C72" s="251"/>
      <c r="D72" s="251"/>
      <c r="E72" s="251"/>
      <c r="F72" s="251"/>
      <c r="G72" s="251"/>
      <c r="H72" s="251"/>
      <c r="I72" s="62"/>
    </row>
    <row r="73" spans="3:9">
      <c r="C73" s="251"/>
      <c r="D73" s="251"/>
      <c r="E73" s="251"/>
      <c r="F73" s="251"/>
      <c r="G73" s="251"/>
      <c r="H73" s="251"/>
      <c r="I73" s="62"/>
    </row>
    <row r="74" spans="3:9">
      <c r="C74" s="202"/>
      <c r="D74" s="205"/>
      <c r="E74" s="205"/>
      <c r="F74" s="202"/>
      <c r="G74" s="202"/>
      <c r="H74" s="202"/>
      <c r="I74" s="62"/>
    </row>
    <row r="75" spans="3:9" ht="17.25" customHeight="1">
      <c r="C75" s="202"/>
      <c r="D75" s="205"/>
      <c r="E75" s="205"/>
      <c r="F75" s="202"/>
      <c r="G75" s="202"/>
      <c r="H75" s="202"/>
      <c r="I75" s="62"/>
    </row>
    <row r="76" spans="3:9" ht="19.5" customHeight="1">
      <c r="C76" s="202"/>
      <c r="D76" s="202"/>
      <c r="E76" s="202"/>
      <c r="F76" s="220"/>
      <c r="G76" s="220"/>
      <c r="H76" s="220"/>
      <c r="I76" s="62"/>
    </row>
    <row r="78" spans="3:9">
      <c r="F78" s="221"/>
      <c r="H78" s="221"/>
    </row>
    <row r="80" spans="3:9">
      <c r="F80" s="221"/>
      <c r="H80" s="153"/>
    </row>
  </sheetData>
  <mergeCells count="9">
    <mergeCell ref="C68:D68"/>
    <mergeCell ref="C69:D69"/>
    <mergeCell ref="C6:F6"/>
    <mergeCell ref="C65:H65"/>
    <mergeCell ref="C1:H1"/>
    <mergeCell ref="C2:G2"/>
    <mergeCell ref="C3:H3"/>
    <mergeCell ref="C4:H4"/>
    <mergeCell ref="C5:H5"/>
  </mergeCells>
  <printOptions horizontalCentered="1"/>
  <pageMargins left="0.82" right="0" top="0.7" bottom="0.59" header="0.31496062992126" footer="0.31496062992126"/>
  <pageSetup scale="90" orientation="portrait" r:id="rId1"/>
  <rowBreaks count="1" manualBreakCount="1">
    <brk id="43" max="9" man="1"/>
  </rowBreaks>
  <ignoredErrors>
    <ignoredError sqref="F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2" t="s">
        <v>267</v>
      </c>
      <c r="D2" s="262"/>
      <c r="E2" s="262"/>
      <c r="F2" s="262"/>
      <c r="G2" s="262"/>
      <c r="H2" s="262"/>
    </row>
    <row r="3" spans="1:11" ht="15.75">
      <c r="A3" s="185"/>
      <c r="B3" s="99"/>
      <c r="C3" s="262" t="s">
        <v>1</v>
      </c>
      <c r="D3" s="262"/>
      <c r="E3" s="262"/>
      <c r="F3" s="262"/>
      <c r="G3" s="262"/>
      <c r="H3" s="186"/>
    </row>
    <row r="4" spans="1:11" ht="15.75">
      <c r="A4" s="185"/>
      <c r="B4" s="99"/>
      <c r="C4" s="262" t="s">
        <v>268</v>
      </c>
      <c r="D4" s="262"/>
      <c r="E4" s="262"/>
      <c r="F4" s="262"/>
      <c r="G4" s="262"/>
      <c r="H4" s="262"/>
    </row>
    <row r="5" spans="1:11" ht="15.75">
      <c r="A5" s="185"/>
      <c r="B5" s="99"/>
      <c r="C5" s="262" t="s">
        <v>269</v>
      </c>
      <c r="D5" s="262"/>
      <c r="E5" s="262"/>
      <c r="F5" s="262"/>
      <c r="G5" s="262"/>
      <c r="H5" s="262"/>
    </row>
    <row r="6" spans="1:11" ht="15.75">
      <c r="A6" s="185"/>
      <c r="B6" s="99"/>
      <c r="C6" s="262" t="s">
        <v>4</v>
      </c>
      <c r="D6" s="262"/>
      <c r="E6" s="262"/>
      <c r="F6" s="262"/>
      <c r="G6" s="262"/>
      <c r="H6" s="262"/>
    </row>
    <row r="7" spans="1:11">
      <c r="A7" s="185"/>
      <c r="B7" s="260" t="s">
        <v>270</v>
      </c>
      <c r="C7" s="260"/>
      <c r="D7" s="260"/>
      <c r="E7" s="260"/>
      <c r="F7" s="260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20475526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20475526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Plazo'!B12</f>
        <v>0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6565932.6299999999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13909593.370000001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1"/>
      <c r="D38" s="261"/>
      <c r="E38" s="261"/>
      <c r="F38" s="261"/>
      <c r="G38" s="261"/>
      <c r="H38" s="261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4" t="str">
        <f>+[2]ESF!C2</f>
        <v>Entidad Modelo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ht="15.75">
      <c r="B3" s="254" t="s">
        <v>300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5" ht="15.75">
      <c r="B4" s="254" t="s">
        <v>301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</row>
    <row r="5" spans="1:15" ht="15.75">
      <c r="B5" s="254" t="s">
        <v>4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4" t="str">
        <f>+[2]ESF!C2</f>
        <v>Entidad Modelo</v>
      </c>
      <c r="D2" s="254"/>
      <c r="E2" s="254"/>
      <c r="F2" s="254"/>
      <c r="G2" s="254"/>
      <c r="H2" s="254"/>
    </row>
    <row r="3" spans="2:13" ht="15.75">
      <c r="C3" s="254" t="s">
        <v>314</v>
      </c>
      <c r="D3" s="254"/>
      <c r="E3" s="254"/>
      <c r="F3" s="254"/>
      <c r="G3" s="254"/>
      <c r="H3" s="254"/>
    </row>
    <row r="4" spans="2:13" ht="15.75">
      <c r="C4" s="254" t="str">
        <f>+[2]ERF!C4</f>
        <v>Del ejercicio terminado al 31 de diciembre del 2017 y 2016</v>
      </c>
      <c r="D4" s="254"/>
      <c r="E4" s="254"/>
      <c r="F4" s="254"/>
      <c r="G4" s="254"/>
      <c r="H4" s="254"/>
    </row>
    <row r="5" spans="2:13" ht="15.75">
      <c r="C5" s="254" t="s">
        <v>4</v>
      </c>
      <c r="D5" s="254"/>
      <c r="E5" s="254"/>
      <c r="F5" s="254"/>
      <c r="G5" s="254"/>
      <c r="H5" s="254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5"/>
      <c r="C2" s="123"/>
      <c r="D2" s="263" t="s">
        <v>361</v>
      </c>
      <c r="E2" s="263"/>
      <c r="F2" s="263"/>
    </row>
    <row r="3" spans="1:8" ht="17.25" customHeight="1">
      <c r="A3" s="122"/>
      <c r="B3" s="265"/>
      <c r="C3" s="123"/>
      <c r="D3" s="264" t="s">
        <v>362</v>
      </c>
      <c r="E3" s="264"/>
      <c r="F3" s="264"/>
    </row>
    <row r="4" spans="1:8">
      <c r="A4" s="122"/>
      <c r="B4" s="265"/>
      <c r="C4" s="123"/>
      <c r="D4" s="123"/>
      <c r="E4" s="123"/>
      <c r="F4" s="123"/>
    </row>
    <row r="5" spans="1:8">
      <c r="A5" s="266" t="s">
        <v>1</v>
      </c>
      <c r="B5" s="266"/>
      <c r="C5" s="124"/>
      <c r="D5" s="123"/>
      <c r="E5" s="123"/>
      <c r="F5" s="123"/>
    </row>
    <row r="6" spans="1:8">
      <c r="A6" s="266"/>
      <c r="B6" s="266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4" t="s">
        <v>267</v>
      </c>
      <c r="B1" s="254"/>
    </row>
    <row r="2" spans="1:3" ht="15.75">
      <c r="A2" s="254" t="s">
        <v>1</v>
      </c>
      <c r="B2" s="254"/>
    </row>
    <row r="3" spans="1:3" ht="15.75">
      <c r="A3" s="254" t="s">
        <v>490</v>
      </c>
      <c r="B3" s="254"/>
    </row>
    <row r="4" spans="1:3" ht="15.75">
      <c r="A4" s="254" t="s">
        <v>491</v>
      </c>
      <c r="B4" s="254"/>
    </row>
    <row r="5" spans="1:3" ht="15" customHeight="1">
      <c r="A5" s="254" t="s">
        <v>4</v>
      </c>
      <c r="B5" s="254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K21" sqref="K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7" t="s">
        <v>538</v>
      </c>
      <c r="C1" s="267"/>
      <c r="D1" s="98"/>
    </row>
    <row r="2" spans="1:4" ht="18.75">
      <c r="B2" s="1" t="s">
        <v>1</v>
      </c>
      <c r="C2" s="1"/>
      <c r="D2" s="98"/>
    </row>
    <row r="3" spans="1:4" ht="18.75">
      <c r="B3" s="267" t="s">
        <v>539</v>
      </c>
      <c r="C3" s="267"/>
      <c r="D3" s="98"/>
    </row>
    <row r="4" spans="1:4" ht="18.75">
      <c r="B4" s="267" t="s">
        <v>731</v>
      </c>
      <c r="C4" s="267"/>
      <c r="D4" s="98"/>
    </row>
    <row r="5" spans="1:4" ht="18.75">
      <c r="B5" s="267" t="s">
        <v>4</v>
      </c>
      <c r="C5" s="267"/>
      <c r="D5" s="98"/>
    </row>
    <row r="6" spans="1:4">
      <c r="C6" s="99"/>
    </row>
    <row r="7" spans="1:4" ht="15.75">
      <c r="A7" s="100"/>
      <c r="C7" s="99"/>
    </row>
    <row r="8" spans="1:4" ht="15" customHeight="1">
      <c r="A8" s="268" t="s">
        <v>540</v>
      </c>
      <c r="B8" s="268" t="s">
        <v>541</v>
      </c>
      <c r="C8" s="268" t="s">
        <v>493</v>
      </c>
    </row>
    <row r="9" spans="1:4" ht="15" customHeight="1">
      <c r="A9" s="269"/>
      <c r="B9" s="269"/>
      <c r="C9" s="269"/>
    </row>
    <row r="10" spans="1:4" ht="15" customHeight="1">
      <c r="A10" s="270"/>
      <c r="B10" s="269"/>
      <c r="C10" s="269"/>
    </row>
    <row r="11" spans="1:4" s="34" customFormat="1" ht="15.75">
      <c r="A11" s="101"/>
      <c r="B11" s="87" t="s">
        <v>374</v>
      </c>
      <c r="C11" s="270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/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20475526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SUM(C19:C23)</f>
        <v>20475526</v>
      </c>
      <c r="D24" s="62"/>
    </row>
    <row r="25" spans="1:6" ht="15.75">
      <c r="A25" s="100"/>
      <c r="B25" s="34"/>
      <c r="C25" s="32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563</v>
      </c>
      <c r="C29" s="49"/>
    </row>
    <row r="30" spans="1:6" ht="15.75">
      <c r="A30" s="77">
        <v>2110003000</v>
      </c>
      <c r="B30" s="109" t="s">
        <v>564</v>
      </c>
      <c r="C30" s="49"/>
    </row>
    <row r="31" spans="1:6" ht="15.75">
      <c r="A31" s="77">
        <v>9998014000</v>
      </c>
      <c r="B31" s="109" t="s">
        <v>565</v>
      </c>
      <c r="C31" s="49"/>
    </row>
    <row r="32" spans="1:6" ht="15.75">
      <c r="A32" s="77"/>
      <c r="B32" s="77" t="s">
        <v>566</v>
      </c>
      <c r="C32" s="110" t="s">
        <v>454</v>
      </c>
    </row>
    <row r="33" spans="1:3" ht="15.75">
      <c r="A33" s="77">
        <v>100198000</v>
      </c>
      <c r="B33" s="77" t="s">
        <v>567</v>
      </c>
      <c r="C33" s="49"/>
    </row>
    <row r="34" spans="1:3" ht="15.75">
      <c r="A34" s="77">
        <v>100198001</v>
      </c>
      <c r="B34" s="77" t="s">
        <v>568</v>
      </c>
      <c r="C34" s="110"/>
    </row>
    <row r="35" spans="1:3" ht="15.75">
      <c r="A35" s="77"/>
      <c r="B35" s="102" t="s">
        <v>569</v>
      </c>
      <c r="C35" s="111">
        <f>SUM(C28:C34)</f>
        <v>0</v>
      </c>
    </row>
    <row r="36" spans="1:3" ht="15.75">
      <c r="A36" s="100"/>
    </row>
    <row r="37" spans="1:3" ht="15.75">
      <c r="B37" s="102" t="s">
        <v>570</v>
      </c>
      <c r="C37" s="111">
        <f>+C24+C35</f>
        <v>20475526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1" sqref="B11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7" t="s">
        <v>571</v>
      </c>
      <c r="B1" s="267"/>
    </row>
    <row r="2" spans="1:2" ht="18.75">
      <c r="A2" s="1" t="s">
        <v>572</v>
      </c>
      <c r="B2" s="1"/>
    </row>
    <row r="3" spans="1:2" ht="18.75">
      <c r="A3" s="267" t="s">
        <v>573</v>
      </c>
      <c r="B3" s="267"/>
    </row>
    <row r="4" spans="1:2" ht="18.75">
      <c r="A4" s="267" t="s">
        <v>732</v>
      </c>
      <c r="B4" s="267"/>
    </row>
    <row r="5" spans="1:2" ht="18.75">
      <c r="A5" s="267" t="s">
        <v>4</v>
      </c>
      <c r="B5" s="267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574</v>
      </c>
      <c r="B8" s="37" t="s">
        <v>493</v>
      </c>
    </row>
    <row r="9" spans="1:2" ht="15.75">
      <c r="A9" s="77" t="s">
        <v>575</v>
      </c>
      <c r="B9" s="78"/>
    </row>
    <row r="10" spans="1:2" ht="15.75">
      <c r="A10" s="40" t="s">
        <v>576</v>
      </c>
      <c r="B10" s="49"/>
    </row>
    <row r="11" spans="1:2" ht="15.75">
      <c r="A11" s="40" t="s">
        <v>577</v>
      </c>
      <c r="B11" s="49"/>
    </row>
    <row r="12" spans="1:2" ht="15.75">
      <c r="A12" s="42" t="s">
        <v>578</v>
      </c>
      <c r="B12" s="8">
        <f>+B9+B10+B11</f>
        <v>0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nota9 Inventario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2026-04-09T13:49:43Z</cp:lastPrinted>
  <dcterms:created xsi:type="dcterms:W3CDTF">2018-05-02T13:48:00Z</dcterms:created>
  <dcterms:modified xsi:type="dcterms:W3CDTF">2026-04-09T15:25:28Z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