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Deuda" sheetId="1" r:id="rId1"/>
  </sheets>
  <externalReferences>
    <externalReference r:id="rId2"/>
    <externalReference r:id="rId3"/>
  </externalReferences>
  <definedNames>
    <definedName name="_xlnm._FilterDatabase" localSheetId="0" hidden="1">Deuda!$A$7:$K$439</definedName>
    <definedName name="JULIA">#REF!</definedName>
    <definedName name="NOMBRE">#REF!</definedName>
    <definedName name="ORS">#REF!</definedName>
    <definedName name="Región">'[1]Criterios - No tocar'!$B$1:$K$1</definedName>
    <definedName name="_xlnm.Print_Titles" localSheetId="0">Deuda!$1:$7</definedName>
    <definedName name="Trimestre">'[1]Criterios - No tocar'!$M$2:$M$6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4" i="1" l="1"/>
  <c r="I422" i="1"/>
  <c r="H422" i="1"/>
  <c r="G422" i="1"/>
  <c r="K421" i="1"/>
  <c r="I421" i="1"/>
  <c r="E421" i="1"/>
  <c r="K420" i="1"/>
  <c r="I420" i="1"/>
  <c r="G420" i="1"/>
  <c r="K419" i="1"/>
  <c r="I419" i="1"/>
  <c r="I418" i="1"/>
  <c r="K418" i="1" s="1"/>
  <c r="G418" i="1"/>
  <c r="I417" i="1"/>
  <c r="K417" i="1" s="1"/>
  <c r="F416" i="1"/>
  <c r="I416" i="1" s="1"/>
  <c r="K416" i="1" s="1"/>
  <c r="C415" i="1"/>
  <c r="I415" i="1" s="1"/>
  <c r="K415" i="1" s="1"/>
  <c r="C414" i="1"/>
  <c r="I414" i="1" s="1"/>
  <c r="K414" i="1" s="1"/>
  <c r="I413" i="1"/>
  <c r="K413" i="1" s="1"/>
  <c r="G412" i="1"/>
  <c r="F412" i="1"/>
  <c r="I412" i="1" s="1"/>
  <c r="K412" i="1" s="1"/>
  <c r="I411" i="1"/>
  <c r="K411" i="1" s="1"/>
  <c r="H410" i="1"/>
  <c r="G410" i="1"/>
  <c r="F410" i="1"/>
  <c r="E410" i="1"/>
  <c r="D410" i="1"/>
  <c r="I410" i="1" s="1"/>
  <c r="K410" i="1" s="1"/>
  <c r="D409" i="1"/>
  <c r="I409" i="1" s="1"/>
  <c r="K409" i="1" s="1"/>
  <c r="C408" i="1"/>
  <c r="I408" i="1" s="1"/>
  <c r="K408" i="1" s="1"/>
  <c r="K407" i="1"/>
  <c r="I407" i="1"/>
  <c r="H406" i="1"/>
  <c r="G406" i="1"/>
  <c r="I406" i="1" s="1"/>
  <c r="K406" i="1" s="1"/>
  <c r="H405" i="1"/>
  <c r="G405" i="1"/>
  <c r="I405" i="1" s="1"/>
  <c r="G404" i="1"/>
  <c r="I404" i="1" s="1"/>
  <c r="K404" i="1" s="1"/>
  <c r="G403" i="1"/>
  <c r="C403" i="1"/>
  <c r="I403" i="1" s="1"/>
  <c r="I402" i="1"/>
  <c r="K402" i="1" s="1"/>
  <c r="I401" i="1"/>
  <c r="H401" i="1"/>
  <c r="K400" i="1"/>
  <c r="I400" i="1"/>
  <c r="C400" i="1"/>
  <c r="K399" i="1"/>
  <c r="I399" i="1"/>
  <c r="E398" i="1"/>
  <c r="I398" i="1" s="1"/>
  <c r="K398" i="1" s="1"/>
  <c r="D398" i="1"/>
  <c r="C398" i="1"/>
  <c r="K397" i="1"/>
  <c r="I397" i="1"/>
  <c r="I396" i="1"/>
  <c r="K396" i="1" s="1"/>
  <c r="D396" i="1"/>
  <c r="I395" i="1"/>
  <c r="K395" i="1" s="1"/>
  <c r="H394" i="1"/>
  <c r="I394" i="1" s="1"/>
  <c r="K393" i="1"/>
  <c r="I393" i="1"/>
  <c r="I392" i="1"/>
  <c r="K392" i="1" s="1"/>
  <c r="E392" i="1"/>
  <c r="I391" i="1"/>
  <c r="K391" i="1" s="1"/>
  <c r="I390" i="1"/>
  <c r="K390" i="1" s="1"/>
  <c r="C389" i="1"/>
  <c r="I389" i="1" s="1"/>
  <c r="K389" i="1" s="1"/>
  <c r="H388" i="1"/>
  <c r="G388" i="1"/>
  <c r="F388" i="1"/>
  <c r="E388" i="1"/>
  <c r="I388" i="1" s="1"/>
  <c r="K388" i="1" s="1"/>
  <c r="K387" i="1"/>
  <c r="I387" i="1"/>
  <c r="C387" i="1"/>
  <c r="C386" i="1"/>
  <c r="I386" i="1" s="1"/>
  <c r="K386" i="1" s="1"/>
  <c r="G385" i="1"/>
  <c r="F385" i="1"/>
  <c r="E385" i="1"/>
  <c r="D385" i="1"/>
  <c r="C385" i="1"/>
  <c r="I385" i="1" s="1"/>
  <c r="K385" i="1" s="1"/>
  <c r="H384" i="1"/>
  <c r="G384" i="1"/>
  <c r="I384" i="1" s="1"/>
  <c r="K384" i="1" s="1"/>
  <c r="H383" i="1"/>
  <c r="I383" i="1" s="1"/>
  <c r="K383" i="1" s="1"/>
  <c r="I382" i="1"/>
  <c r="K382" i="1" s="1"/>
  <c r="I381" i="1"/>
  <c r="K381" i="1" s="1"/>
  <c r="K380" i="1"/>
  <c r="I380" i="1"/>
  <c r="I379" i="1"/>
  <c r="K379" i="1" s="1"/>
  <c r="G379" i="1"/>
  <c r="F379" i="1"/>
  <c r="C378" i="1"/>
  <c r="I378" i="1" s="1"/>
  <c r="K378" i="1" s="1"/>
  <c r="C377" i="1"/>
  <c r="I377" i="1" s="1"/>
  <c r="K377" i="1" s="1"/>
  <c r="C376" i="1"/>
  <c r="I376" i="1" s="1"/>
  <c r="K376" i="1" s="1"/>
  <c r="K375" i="1"/>
  <c r="I375" i="1"/>
  <c r="F374" i="1"/>
  <c r="D374" i="1"/>
  <c r="I374" i="1" s="1"/>
  <c r="K374" i="1" s="1"/>
  <c r="H373" i="1"/>
  <c r="I373" i="1" s="1"/>
  <c r="F372" i="1"/>
  <c r="E372" i="1"/>
  <c r="D372" i="1"/>
  <c r="I372" i="1" s="1"/>
  <c r="K372" i="1" s="1"/>
  <c r="G371" i="1"/>
  <c r="F371" i="1"/>
  <c r="E371" i="1"/>
  <c r="D371" i="1"/>
  <c r="C371" i="1"/>
  <c r="I371" i="1" s="1"/>
  <c r="K371" i="1" s="1"/>
  <c r="G370" i="1"/>
  <c r="I370" i="1" s="1"/>
  <c r="G369" i="1"/>
  <c r="F369" i="1"/>
  <c r="E369" i="1"/>
  <c r="D369" i="1"/>
  <c r="I369" i="1" s="1"/>
  <c r="K369" i="1" s="1"/>
  <c r="K368" i="1"/>
  <c r="I368" i="1"/>
  <c r="C367" i="1"/>
  <c r="I367" i="1" s="1"/>
  <c r="K367" i="1" s="1"/>
  <c r="C366" i="1"/>
  <c r="I366" i="1" s="1"/>
  <c r="K366" i="1" s="1"/>
  <c r="H365" i="1"/>
  <c r="I365" i="1" s="1"/>
  <c r="D364" i="1"/>
  <c r="I364" i="1" s="1"/>
  <c r="K364" i="1" s="1"/>
  <c r="I363" i="1"/>
  <c r="K363" i="1" s="1"/>
  <c r="C362" i="1"/>
  <c r="I362" i="1" s="1"/>
  <c r="K362" i="1" s="1"/>
  <c r="K361" i="1"/>
  <c r="I361" i="1"/>
  <c r="I360" i="1"/>
  <c r="H360" i="1"/>
  <c r="G360" i="1"/>
  <c r="C359" i="1"/>
  <c r="I359" i="1" s="1"/>
  <c r="K359" i="1" s="1"/>
  <c r="K358" i="1"/>
  <c r="I358" i="1"/>
  <c r="E357" i="1"/>
  <c r="C357" i="1"/>
  <c r="I357" i="1" s="1"/>
  <c r="K357" i="1" s="1"/>
  <c r="K356" i="1"/>
  <c r="I356" i="1"/>
  <c r="I355" i="1"/>
  <c r="K355" i="1" s="1"/>
  <c r="G355" i="1"/>
  <c r="I354" i="1"/>
  <c r="K354" i="1" s="1"/>
  <c r="G354" i="1"/>
  <c r="I353" i="1"/>
  <c r="K353" i="1" s="1"/>
  <c r="I352" i="1"/>
  <c r="K352" i="1" s="1"/>
  <c r="I351" i="1"/>
  <c r="K351" i="1" s="1"/>
  <c r="C350" i="1"/>
  <c r="I350" i="1" s="1"/>
  <c r="K350" i="1" s="1"/>
  <c r="C349" i="1"/>
  <c r="I349" i="1" s="1"/>
  <c r="K349" i="1" s="1"/>
  <c r="I348" i="1"/>
  <c r="K348" i="1" s="1"/>
  <c r="I347" i="1"/>
  <c r="K347" i="1" s="1"/>
  <c r="G346" i="1"/>
  <c r="I346" i="1" s="1"/>
  <c r="K346" i="1" s="1"/>
  <c r="K345" i="1"/>
  <c r="I345" i="1"/>
  <c r="I344" i="1"/>
  <c r="K344" i="1" s="1"/>
  <c r="H343" i="1"/>
  <c r="I343" i="1" s="1"/>
  <c r="E342" i="1"/>
  <c r="I342" i="1" s="1"/>
  <c r="K342" i="1" s="1"/>
  <c r="H341" i="1"/>
  <c r="G341" i="1"/>
  <c r="I341" i="1" s="1"/>
  <c r="G340" i="1"/>
  <c r="I340" i="1" s="1"/>
  <c r="K340" i="1" s="1"/>
  <c r="H339" i="1"/>
  <c r="G339" i="1"/>
  <c r="I339" i="1" s="1"/>
  <c r="G338" i="1"/>
  <c r="I338" i="1" s="1"/>
  <c r="K338" i="1" s="1"/>
  <c r="H337" i="1"/>
  <c r="G337" i="1"/>
  <c r="F337" i="1"/>
  <c r="E337" i="1"/>
  <c r="D337" i="1"/>
  <c r="C337" i="1"/>
  <c r="I337" i="1" s="1"/>
  <c r="K337" i="1" s="1"/>
  <c r="H336" i="1"/>
  <c r="I336" i="1" s="1"/>
  <c r="G335" i="1"/>
  <c r="F335" i="1"/>
  <c r="I335" i="1" s="1"/>
  <c r="K335" i="1" s="1"/>
  <c r="G334" i="1"/>
  <c r="I334" i="1" s="1"/>
  <c r="C333" i="1"/>
  <c r="I333" i="1" s="1"/>
  <c r="K333" i="1" s="1"/>
  <c r="I332" i="1"/>
  <c r="K332" i="1" s="1"/>
  <c r="H331" i="1"/>
  <c r="G331" i="1"/>
  <c r="F331" i="1"/>
  <c r="E331" i="1"/>
  <c r="I331" i="1" s="1"/>
  <c r="K331" i="1" s="1"/>
  <c r="I330" i="1"/>
  <c r="G330" i="1"/>
  <c r="I329" i="1"/>
  <c r="K329" i="1" s="1"/>
  <c r="C329" i="1"/>
  <c r="C328" i="1"/>
  <c r="I328" i="1" s="1"/>
  <c r="K328" i="1" s="1"/>
  <c r="G327" i="1"/>
  <c r="F327" i="1"/>
  <c r="E327" i="1"/>
  <c r="D327" i="1"/>
  <c r="C327" i="1"/>
  <c r="I327" i="1" s="1"/>
  <c r="K327" i="1" s="1"/>
  <c r="C326" i="1"/>
  <c r="I326" i="1" s="1"/>
  <c r="K326" i="1" s="1"/>
  <c r="C325" i="1"/>
  <c r="I325" i="1" s="1"/>
  <c r="K325" i="1" s="1"/>
  <c r="H324" i="1"/>
  <c r="I324" i="1" s="1"/>
  <c r="K324" i="1" s="1"/>
  <c r="I323" i="1"/>
  <c r="K323" i="1" s="1"/>
  <c r="E322" i="1"/>
  <c r="D322" i="1"/>
  <c r="C322" i="1"/>
  <c r="I322" i="1" s="1"/>
  <c r="K322" i="1" s="1"/>
  <c r="H321" i="1"/>
  <c r="I321" i="1" s="1"/>
  <c r="G321" i="1"/>
  <c r="I320" i="1"/>
  <c r="K320" i="1" s="1"/>
  <c r="C320" i="1"/>
  <c r="I319" i="1"/>
  <c r="K319" i="1" s="1"/>
  <c r="C319" i="1"/>
  <c r="I318" i="1"/>
  <c r="K318" i="1" s="1"/>
  <c r="C318" i="1"/>
  <c r="A318" i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I317" i="1"/>
  <c r="K317" i="1" s="1"/>
  <c r="E317" i="1"/>
  <c r="C316" i="1"/>
  <c r="I316" i="1" s="1"/>
  <c r="K316" i="1" s="1"/>
  <c r="C315" i="1"/>
  <c r="I315" i="1" s="1"/>
  <c r="K315" i="1" s="1"/>
  <c r="H314" i="1"/>
  <c r="I314" i="1" s="1"/>
  <c r="K313" i="1"/>
  <c r="I313" i="1"/>
  <c r="I312" i="1"/>
  <c r="K312" i="1" s="1"/>
  <c r="G312" i="1"/>
  <c r="I311" i="1"/>
  <c r="K311" i="1" s="1"/>
  <c r="H310" i="1"/>
  <c r="G310" i="1"/>
  <c r="I310" i="1" s="1"/>
  <c r="K310" i="1" s="1"/>
  <c r="I309" i="1"/>
  <c r="K309" i="1" s="1"/>
  <c r="C309" i="1"/>
  <c r="G308" i="1"/>
  <c r="I308" i="1" s="1"/>
  <c r="D307" i="1"/>
  <c r="I307" i="1" s="1"/>
  <c r="K307" i="1" s="1"/>
  <c r="H306" i="1"/>
  <c r="I306" i="1" s="1"/>
  <c r="E305" i="1"/>
  <c r="I305" i="1" s="1"/>
  <c r="K305" i="1" s="1"/>
  <c r="I304" i="1"/>
  <c r="H304" i="1"/>
  <c r="K303" i="1"/>
  <c r="I303" i="1"/>
  <c r="D303" i="1"/>
  <c r="K302" i="1"/>
  <c r="I302" i="1"/>
  <c r="D302" i="1"/>
  <c r="G301" i="1"/>
  <c r="I301" i="1" s="1"/>
  <c r="H300" i="1"/>
  <c r="I300" i="1" s="1"/>
  <c r="G299" i="1"/>
  <c r="I299" i="1" s="1"/>
  <c r="E298" i="1"/>
  <c r="I298" i="1" s="1"/>
  <c r="K298" i="1" s="1"/>
  <c r="I297" i="1"/>
  <c r="G297" i="1"/>
  <c r="F296" i="1"/>
  <c r="D296" i="1"/>
  <c r="I296" i="1" s="1"/>
  <c r="K296" i="1" s="1"/>
  <c r="K295" i="1"/>
  <c r="C295" i="1"/>
  <c r="I295" i="1" s="1"/>
  <c r="C294" i="1"/>
  <c r="I294" i="1" s="1"/>
  <c r="K294" i="1" s="1"/>
  <c r="K293" i="1"/>
  <c r="I293" i="1"/>
  <c r="I292" i="1"/>
  <c r="K292" i="1" s="1"/>
  <c r="G292" i="1"/>
  <c r="F292" i="1"/>
  <c r="E292" i="1"/>
  <c r="I291" i="1"/>
  <c r="K291" i="1" s="1"/>
  <c r="K290" i="1"/>
  <c r="C290" i="1"/>
  <c r="I290" i="1" s="1"/>
  <c r="I289" i="1"/>
  <c r="H289" i="1"/>
  <c r="G289" i="1"/>
  <c r="C288" i="1"/>
  <c r="I288" i="1" s="1"/>
  <c r="K288" i="1" s="1"/>
  <c r="I287" i="1"/>
  <c r="H287" i="1"/>
  <c r="G287" i="1"/>
  <c r="K286" i="1"/>
  <c r="G286" i="1"/>
  <c r="F286" i="1"/>
  <c r="C286" i="1"/>
  <c r="I286" i="1" s="1"/>
  <c r="K285" i="1"/>
  <c r="I285" i="1"/>
  <c r="G284" i="1"/>
  <c r="I284" i="1" s="1"/>
  <c r="I283" i="1"/>
  <c r="G282" i="1"/>
  <c r="F282" i="1"/>
  <c r="I282" i="1" s="1"/>
  <c r="I281" i="1"/>
  <c r="K281" i="1" s="1"/>
  <c r="C281" i="1"/>
  <c r="I280" i="1"/>
  <c r="K280" i="1" s="1"/>
  <c r="C280" i="1"/>
  <c r="I279" i="1"/>
  <c r="K279" i="1" s="1"/>
  <c r="C279" i="1"/>
  <c r="H278" i="1"/>
  <c r="G278" i="1"/>
  <c r="D278" i="1"/>
  <c r="C278" i="1"/>
  <c r="I277" i="1"/>
  <c r="G277" i="1"/>
  <c r="I276" i="1"/>
  <c r="K276" i="1" s="1"/>
  <c r="C276" i="1"/>
  <c r="I275" i="1"/>
  <c r="K275" i="1" s="1"/>
  <c r="C275" i="1"/>
  <c r="I274" i="1"/>
  <c r="K274" i="1" s="1"/>
  <c r="D273" i="1"/>
  <c r="I273" i="1" s="1"/>
  <c r="K273" i="1" s="1"/>
  <c r="K272" i="1"/>
  <c r="I272" i="1"/>
  <c r="I271" i="1"/>
  <c r="K271" i="1" s="1"/>
  <c r="C271" i="1"/>
  <c r="I270" i="1"/>
  <c r="K270" i="1" s="1"/>
  <c r="C270" i="1"/>
  <c r="H269" i="1"/>
  <c r="I269" i="1" s="1"/>
  <c r="I268" i="1"/>
  <c r="K268" i="1" s="1"/>
  <c r="C268" i="1"/>
  <c r="G267" i="1"/>
  <c r="F267" i="1"/>
  <c r="E267" i="1"/>
  <c r="D267" i="1"/>
  <c r="I267" i="1" s="1"/>
  <c r="K267" i="1" s="1"/>
  <c r="C266" i="1"/>
  <c r="I266" i="1" s="1"/>
  <c r="K266" i="1" s="1"/>
  <c r="C265" i="1"/>
  <c r="I265" i="1" s="1"/>
  <c r="K265" i="1" s="1"/>
  <c r="D264" i="1"/>
  <c r="I264" i="1" s="1"/>
  <c r="K264" i="1" s="1"/>
  <c r="H263" i="1"/>
  <c r="I263" i="1" s="1"/>
  <c r="K263" i="1" s="1"/>
  <c r="G263" i="1"/>
  <c r="I262" i="1"/>
  <c r="K262" i="1" s="1"/>
  <c r="E261" i="1"/>
  <c r="I261" i="1" s="1"/>
  <c r="K261" i="1" s="1"/>
  <c r="H260" i="1"/>
  <c r="G260" i="1"/>
  <c r="F260" i="1"/>
  <c r="E260" i="1"/>
  <c r="D260" i="1"/>
  <c r="I260" i="1" s="1"/>
  <c r="K260" i="1" s="1"/>
  <c r="C260" i="1"/>
  <c r="I259" i="1"/>
  <c r="K259" i="1" s="1"/>
  <c r="K258" i="1"/>
  <c r="I258" i="1"/>
  <c r="I257" i="1"/>
  <c r="K257" i="1" s="1"/>
  <c r="H257" i="1"/>
  <c r="I256" i="1"/>
  <c r="K256" i="1" s="1"/>
  <c r="C255" i="1"/>
  <c r="I255" i="1" s="1"/>
  <c r="K255" i="1" s="1"/>
  <c r="C254" i="1"/>
  <c r="I254" i="1" s="1"/>
  <c r="K254" i="1" s="1"/>
  <c r="I253" i="1"/>
  <c r="G253" i="1"/>
  <c r="I252" i="1"/>
  <c r="K252" i="1" s="1"/>
  <c r="G252" i="1"/>
  <c r="F252" i="1"/>
  <c r="F251" i="1"/>
  <c r="E251" i="1"/>
  <c r="I251" i="1" s="1"/>
  <c r="K251" i="1" s="1"/>
  <c r="I250" i="1"/>
  <c r="K250" i="1" s="1"/>
  <c r="C250" i="1"/>
  <c r="I249" i="1"/>
  <c r="K249" i="1" s="1"/>
  <c r="C249" i="1"/>
  <c r="I248" i="1"/>
  <c r="K248" i="1" s="1"/>
  <c r="E248" i="1"/>
  <c r="G247" i="1"/>
  <c r="I247" i="1" s="1"/>
  <c r="I246" i="1"/>
  <c r="G246" i="1"/>
  <c r="I245" i="1"/>
  <c r="K245" i="1" s="1"/>
  <c r="G245" i="1"/>
  <c r="F245" i="1"/>
  <c r="F244" i="1"/>
  <c r="I244" i="1" s="1"/>
  <c r="K244" i="1" s="1"/>
  <c r="G243" i="1"/>
  <c r="F243" i="1"/>
  <c r="E243" i="1"/>
  <c r="I243" i="1" s="1"/>
  <c r="K243" i="1" s="1"/>
  <c r="C242" i="1"/>
  <c r="I242" i="1" s="1"/>
  <c r="K242" i="1" s="1"/>
  <c r="F241" i="1"/>
  <c r="E241" i="1"/>
  <c r="D241" i="1"/>
  <c r="F240" i="1"/>
  <c r="I240" i="1" s="1"/>
  <c r="K240" i="1" s="1"/>
  <c r="G239" i="1"/>
  <c r="F239" i="1"/>
  <c r="I239" i="1" s="1"/>
  <c r="K239" i="1" s="1"/>
  <c r="H238" i="1"/>
  <c r="G238" i="1"/>
  <c r="I238" i="1" s="1"/>
  <c r="F237" i="1"/>
  <c r="I237" i="1" s="1"/>
  <c r="F236" i="1"/>
  <c r="E236" i="1"/>
  <c r="H235" i="1"/>
  <c r="D235" i="1"/>
  <c r="I235" i="1" s="1"/>
  <c r="K235" i="1" s="1"/>
  <c r="K234" i="1"/>
  <c r="D234" i="1"/>
  <c r="I234" i="1" s="1"/>
  <c r="K233" i="1"/>
  <c r="C233" i="1"/>
  <c r="I233" i="1" s="1"/>
  <c r="K232" i="1"/>
  <c r="I232" i="1"/>
  <c r="I231" i="1"/>
  <c r="K231" i="1" s="1"/>
  <c r="K230" i="1"/>
  <c r="F230" i="1"/>
  <c r="I230" i="1" s="1"/>
  <c r="K229" i="1"/>
  <c r="G229" i="1"/>
  <c r="I229" i="1" s="1"/>
  <c r="K228" i="1"/>
  <c r="I228" i="1"/>
  <c r="I227" i="1"/>
  <c r="K227" i="1" s="1"/>
  <c r="I226" i="1"/>
  <c r="G226" i="1"/>
  <c r="I225" i="1"/>
  <c r="K225" i="1" s="1"/>
  <c r="H225" i="1"/>
  <c r="G225" i="1"/>
  <c r="K224" i="1"/>
  <c r="E224" i="1"/>
  <c r="I224" i="1" s="1"/>
  <c r="K223" i="1"/>
  <c r="I223" i="1"/>
  <c r="I222" i="1"/>
  <c r="K222" i="1" s="1"/>
  <c r="F222" i="1"/>
  <c r="E222" i="1"/>
  <c r="E221" i="1"/>
  <c r="I221" i="1" s="1"/>
  <c r="K221" i="1" s="1"/>
  <c r="K220" i="1"/>
  <c r="F220" i="1"/>
  <c r="I220" i="1" s="1"/>
  <c r="I219" i="1"/>
  <c r="H219" i="1"/>
  <c r="I218" i="1"/>
  <c r="K218" i="1" s="1"/>
  <c r="D218" i="1"/>
  <c r="I217" i="1"/>
  <c r="K217" i="1" s="1"/>
  <c r="C217" i="1"/>
  <c r="I216" i="1"/>
  <c r="K216" i="1" s="1"/>
  <c r="K215" i="1"/>
  <c r="C215" i="1"/>
  <c r="I215" i="1" s="1"/>
  <c r="F214" i="1"/>
  <c r="E214" i="1"/>
  <c r="D214" i="1"/>
  <c r="H213" i="1"/>
  <c r="G213" i="1"/>
  <c r="I213" i="1" s="1"/>
  <c r="I212" i="1"/>
  <c r="G212" i="1"/>
  <c r="I211" i="1"/>
  <c r="K211" i="1" s="1"/>
  <c r="D211" i="1"/>
  <c r="I210" i="1"/>
  <c r="K210" i="1" s="1"/>
  <c r="C210" i="1"/>
  <c r="I209" i="1"/>
  <c r="K209" i="1" s="1"/>
  <c r="C209" i="1"/>
  <c r="G208" i="1"/>
  <c r="I208" i="1" s="1"/>
  <c r="I207" i="1"/>
  <c r="G207" i="1"/>
  <c r="H206" i="1"/>
  <c r="I206" i="1" s="1"/>
  <c r="C205" i="1"/>
  <c r="I205" i="1" s="1"/>
  <c r="K205" i="1" s="1"/>
  <c r="I204" i="1"/>
  <c r="K204" i="1" s="1"/>
  <c r="I203" i="1"/>
  <c r="K203" i="1" s="1"/>
  <c r="C203" i="1"/>
  <c r="G202" i="1"/>
  <c r="I202" i="1" s="1"/>
  <c r="I201" i="1"/>
  <c r="G201" i="1"/>
  <c r="K200" i="1"/>
  <c r="I200" i="1"/>
  <c r="D200" i="1"/>
  <c r="I199" i="1"/>
  <c r="K199" i="1" s="1"/>
  <c r="C199" i="1"/>
  <c r="I198" i="1"/>
  <c r="K198" i="1" s="1"/>
  <c r="C198" i="1"/>
  <c r="I197" i="1"/>
  <c r="K197" i="1" s="1"/>
  <c r="C197" i="1"/>
  <c r="I196" i="1"/>
  <c r="K196" i="1" s="1"/>
  <c r="C196" i="1"/>
  <c r="H195" i="1"/>
  <c r="I195" i="1" s="1"/>
  <c r="I194" i="1"/>
  <c r="G194" i="1"/>
  <c r="H193" i="1"/>
  <c r="I193" i="1" s="1"/>
  <c r="I192" i="1"/>
  <c r="F192" i="1"/>
  <c r="K191" i="1"/>
  <c r="I191" i="1"/>
  <c r="D191" i="1"/>
  <c r="I190" i="1"/>
  <c r="G190" i="1"/>
  <c r="D189" i="1"/>
  <c r="I189" i="1" s="1"/>
  <c r="K189" i="1" s="1"/>
  <c r="F188" i="1"/>
  <c r="I188" i="1" s="1"/>
  <c r="K188" i="1" s="1"/>
  <c r="E188" i="1"/>
  <c r="G187" i="1"/>
  <c r="I187" i="1" s="1"/>
  <c r="I186" i="1"/>
  <c r="G186" i="1"/>
  <c r="G185" i="1"/>
  <c r="F185" i="1"/>
  <c r="E185" i="1"/>
  <c r="D185" i="1"/>
  <c r="I185" i="1" s="1"/>
  <c r="K185" i="1" s="1"/>
  <c r="C184" i="1"/>
  <c r="I184" i="1" s="1"/>
  <c r="K184" i="1" s="1"/>
  <c r="I183" i="1"/>
  <c r="G183" i="1"/>
  <c r="I182" i="1"/>
  <c r="K182" i="1" s="1"/>
  <c r="C182" i="1"/>
  <c r="I181" i="1"/>
  <c r="K181" i="1" s="1"/>
  <c r="C181" i="1"/>
  <c r="I180" i="1"/>
  <c r="K180" i="1" s="1"/>
  <c r="G179" i="1"/>
  <c r="F179" i="1"/>
  <c r="E179" i="1"/>
  <c r="D179" i="1"/>
  <c r="I179" i="1" s="1"/>
  <c r="K179" i="1" s="1"/>
  <c r="I178" i="1"/>
  <c r="K178" i="1" s="1"/>
  <c r="D178" i="1"/>
  <c r="I177" i="1"/>
  <c r="K177" i="1" s="1"/>
  <c r="H176" i="1"/>
  <c r="I176" i="1" s="1"/>
  <c r="F175" i="1"/>
  <c r="I175" i="1" s="1"/>
  <c r="K175" i="1" s="1"/>
  <c r="K174" i="1"/>
  <c r="I174" i="1"/>
  <c r="H173" i="1"/>
  <c r="I173" i="1" s="1"/>
  <c r="G173" i="1"/>
  <c r="I172" i="1"/>
  <c r="K172" i="1" s="1"/>
  <c r="F172" i="1"/>
  <c r="E172" i="1"/>
  <c r="K171" i="1"/>
  <c r="G171" i="1"/>
  <c r="F171" i="1"/>
  <c r="E171" i="1"/>
  <c r="I171" i="1" s="1"/>
  <c r="K170" i="1"/>
  <c r="I170" i="1"/>
  <c r="H169" i="1"/>
  <c r="G169" i="1"/>
  <c r="I169" i="1" s="1"/>
  <c r="H168" i="1"/>
  <c r="G168" i="1"/>
  <c r="I168" i="1" s="1"/>
  <c r="C167" i="1"/>
  <c r="I167" i="1" s="1"/>
  <c r="K167" i="1" s="1"/>
  <c r="H166" i="1"/>
  <c r="I166" i="1" s="1"/>
  <c r="K165" i="1"/>
  <c r="I165" i="1"/>
  <c r="I164" i="1"/>
  <c r="K164" i="1" s="1"/>
  <c r="G164" i="1"/>
  <c r="F164" i="1"/>
  <c r="G163" i="1"/>
  <c r="F163" i="1"/>
  <c r="I163" i="1" s="1"/>
  <c r="K163" i="1" s="1"/>
  <c r="I162" i="1"/>
  <c r="K162" i="1" s="1"/>
  <c r="C162" i="1"/>
  <c r="E161" i="1"/>
  <c r="D161" i="1"/>
  <c r="I161" i="1" s="1"/>
  <c r="K161" i="1" s="1"/>
  <c r="C160" i="1"/>
  <c r="I160" i="1" s="1"/>
  <c r="K160" i="1" s="1"/>
  <c r="H159" i="1"/>
  <c r="I159" i="1" s="1"/>
  <c r="K159" i="1" s="1"/>
  <c r="I158" i="1"/>
  <c r="K158" i="1" s="1"/>
  <c r="C157" i="1"/>
  <c r="I157" i="1" s="1"/>
  <c r="K157" i="1" s="1"/>
  <c r="H156" i="1"/>
  <c r="I156" i="1" s="1"/>
  <c r="K156" i="1" s="1"/>
  <c r="I155" i="1"/>
  <c r="K155" i="1" s="1"/>
  <c r="K154" i="1"/>
  <c r="I154" i="1"/>
  <c r="I153" i="1"/>
  <c r="K153" i="1" s="1"/>
  <c r="C153" i="1"/>
  <c r="I152" i="1"/>
  <c r="K152" i="1" s="1"/>
  <c r="H152" i="1"/>
  <c r="I151" i="1"/>
  <c r="K151" i="1" s="1"/>
  <c r="E150" i="1"/>
  <c r="D150" i="1"/>
  <c r="C150" i="1"/>
  <c r="I149" i="1"/>
  <c r="H149" i="1"/>
  <c r="G149" i="1"/>
  <c r="E148" i="1"/>
  <c r="D148" i="1"/>
  <c r="I148" i="1" s="1"/>
  <c r="K148" i="1" s="1"/>
  <c r="E147" i="1"/>
  <c r="D147" i="1"/>
  <c r="I147" i="1" s="1"/>
  <c r="K147" i="1" s="1"/>
  <c r="G146" i="1"/>
  <c r="E146" i="1"/>
  <c r="D146" i="1"/>
  <c r="I145" i="1"/>
  <c r="H145" i="1"/>
  <c r="G145" i="1"/>
  <c r="I144" i="1"/>
  <c r="G144" i="1"/>
  <c r="I143" i="1"/>
  <c r="K143" i="1" s="1"/>
  <c r="F143" i="1"/>
  <c r="E143" i="1"/>
  <c r="D143" i="1"/>
  <c r="G142" i="1"/>
  <c r="F142" i="1"/>
  <c r="I142" i="1" s="1"/>
  <c r="K142" i="1" s="1"/>
  <c r="C142" i="1"/>
  <c r="I141" i="1"/>
  <c r="K141" i="1" s="1"/>
  <c r="F141" i="1"/>
  <c r="I140" i="1"/>
  <c r="K140" i="1" s="1"/>
  <c r="C140" i="1"/>
  <c r="I139" i="1"/>
  <c r="K139" i="1" s="1"/>
  <c r="H138" i="1"/>
  <c r="G138" i="1"/>
  <c r="I138" i="1" s="1"/>
  <c r="D137" i="1"/>
  <c r="I137" i="1" s="1"/>
  <c r="K137" i="1" s="1"/>
  <c r="I136" i="1"/>
  <c r="K136" i="1" s="1"/>
  <c r="F135" i="1"/>
  <c r="E135" i="1"/>
  <c r="I135" i="1" s="1"/>
  <c r="K135" i="1" s="1"/>
  <c r="H134" i="1"/>
  <c r="G134" i="1"/>
  <c r="F134" i="1"/>
  <c r="D134" i="1"/>
  <c r="C133" i="1"/>
  <c r="I133" i="1" s="1"/>
  <c r="K133" i="1" s="1"/>
  <c r="H132" i="1"/>
  <c r="I132" i="1" s="1"/>
  <c r="I131" i="1"/>
  <c r="K131" i="1" s="1"/>
  <c r="H130" i="1"/>
  <c r="G130" i="1"/>
  <c r="F130" i="1"/>
  <c r="I130" i="1" s="1"/>
  <c r="K130" i="1" s="1"/>
  <c r="K129" i="1"/>
  <c r="I129" i="1"/>
  <c r="I128" i="1"/>
  <c r="K128" i="1" s="1"/>
  <c r="K127" i="1"/>
  <c r="I127" i="1"/>
  <c r="G126" i="1"/>
  <c r="E126" i="1"/>
  <c r="I126" i="1" s="1"/>
  <c r="K126" i="1" s="1"/>
  <c r="K125" i="1"/>
  <c r="I125" i="1"/>
  <c r="E124" i="1"/>
  <c r="D124" i="1"/>
  <c r="I124" i="1" s="1"/>
  <c r="K124" i="1" s="1"/>
  <c r="I123" i="1"/>
  <c r="K123" i="1" s="1"/>
  <c r="G122" i="1"/>
  <c r="I122" i="1" s="1"/>
  <c r="K121" i="1"/>
  <c r="C121" i="1"/>
  <c r="I121" i="1" s="1"/>
  <c r="K120" i="1"/>
  <c r="I120" i="1"/>
  <c r="I119" i="1"/>
  <c r="K119" i="1" s="1"/>
  <c r="C119" i="1"/>
  <c r="I118" i="1"/>
  <c r="K118" i="1" s="1"/>
  <c r="D118" i="1"/>
  <c r="H117" i="1"/>
  <c r="I117" i="1" s="1"/>
  <c r="C116" i="1"/>
  <c r="I116" i="1" s="1"/>
  <c r="K116" i="1" s="1"/>
  <c r="E115" i="1"/>
  <c r="I115" i="1" s="1"/>
  <c r="K115" i="1" s="1"/>
  <c r="C114" i="1"/>
  <c r="I114" i="1" s="1"/>
  <c r="K114" i="1" s="1"/>
  <c r="D113" i="1"/>
  <c r="I113" i="1" s="1"/>
  <c r="K113" i="1" s="1"/>
  <c r="C113" i="1"/>
  <c r="I112" i="1"/>
  <c r="K112" i="1" s="1"/>
  <c r="C112" i="1"/>
  <c r="H111" i="1"/>
  <c r="I111" i="1" s="1"/>
  <c r="C110" i="1"/>
  <c r="I110" i="1" s="1"/>
  <c r="K110" i="1" s="1"/>
  <c r="C109" i="1"/>
  <c r="I109" i="1" s="1"/>
  <c r="K109" i="1" s="1"/>
  <c r="F108" i="1"/>
  <c r="E108" i="1"/>
  <c r="I108" i="1" s="1"/>
  <c r="K108" i="1" s="1"/>
  <c r="I107" i="1"/>
  <c r="K107" i="1" s="1"/>
  <c r="G106" i="1"/>
  <c r="I106" i="1" s="1"/>
  <c r="K106" i="1" s="1"/>
  <c r="I105" i="1"/>
  <c r="H105" i="1"/>
  <c r="I104" i="1"/>
  <c r="K104" i="1" s="1"/>
  <c r="G104" i="1"/>
  <c r="I103" i="1"/>
  <c r="K103" i="1" s="1"/>
  <c r="E102" i="1"/>
  <c r="D102" i="1"/>
  <c r="I102" i="1" s="1"/>
  <c r="K102" i="1" s="1"/>
  <c r="G101" i="1"/>
  <c r="I101" i="1" s="1"/>
  <c r="G100" i="1"/>
  <c r="F100" i="1"/>
  <c r="E100" i="1"/>
  <c r="I100" i="1" s="1"/>
  <c r="K100" i="1" s="1"/>
  <c r="G99" i="1"/>
  <c r="I99" i="1" s="1"/>
  <c r="K99" i="1" s="1"/>
  <c r="G98" i="1"/>
  <c r="I98" i="1" s="1"/>
  <c r="K98" i="1" s="1"/>
  <c r="K97" i="1"/>
  <c r="I97" i="1"/>
  <c r="I96" i="1"/>
  <c r="K96" i="1" s="1"/>
  <c r="K95" i="1"/>
  <c r="I95" i="1"/>
  <c r="I94" i="1"/>
  <c r="K94" i="1" s="1"/>
  <c r="E93" i="1"/>
  <c r="I93" i="1" s="1"/>
  <c r="K93" i="1" s="1"/>
  <c r="K92" i="1"/>
  <c r="I92" i="1"/>
  <c r="H91" i="1"/>
  <c r="G91" i="1"/>
  <c r="I91" i="1" s="1"/>
  <c r="K91" i="1" s="1"/>
  <c r="F91" i="1"/>
  <c r="I90" i="1"/>
  <c r="K90" i="1" s="1"/>
  <c r="G90" i="1"/>
  <c r="E90" i="1"/>
  <c r="K89" i="1"/>
  <c r="I89" i="1"/>
  <c r="I88" i="1"/>
  <c r="K88" i="1" s="1"/>
  <c r="C88" i="1"/>
  <c r="I87" i="1"/>
  <c r="K87" i="1" s="1"/>
  <c r="K86" i="1"/>
  <c r="G86" i="1"/>
  <c r="I86" i="1" s="1"/>
  <c r="K85" i="1"/>
  <c r="I85" i="1"/>
  <c r="C84" i="1"/>
  <c r="I84" i="1" s="1"/>
  <c r="K84" i="1" s="1"/>
  <c r="I83" i="1"/>
  <c r="K83" i="1" s="1"/>
  <c r="K82" i="1"/>
  <c r="I82" i="1"/>
  <c r="I81" i="1"/>
  <c r="K81" i="1" s="1"/>
  <c r="K80" i="1"/>
  <c r="I80" i="1"/>
  <c r="F79" i="1"/>
  <c r="D79" i="1"/>
  <c r="I79" i="1" s="1"/>
  <c r="K79" i="1" s="1"/>
  <c r="C78" i="1"/>
  <c r="I78" i="1" s="1"/>
  <c r="K78" i="1" s="1"/>
  <c r="K77" i="1"/>
  <c r="I77" i="1"/>
  <c r="E76" i="1"/>
  <c r="I76" i="1" s="1"/>
  <c r="E75" i="1"/>
  <c r="I75" i="1" s="1"/>
  <c r="K75" i="1" s="1"/>
  <c r="K74" i="1"/>
  <c r="I74" i="1"/>
  <c r="I73" i="1"/>
  <c r="K73" i="1" s="1"/>
  <c r="K72" i="1"/>
  <c r="I72" i="1"/>
  <c r="H71" i="1"/>
  <c r="G71" i="1"/>
  <c r="I71" i="1" s="1"/>
  <c r="K71" i="1" s="1"/>
  <c r="I70" i="1"/>
  <c r="H70" i="1"/>
  <c r="I69" i="1"/>
  <c r="K69" i="1" s="1"/>
  <c r="G69" i="1"/>
  <c r="I68" i="1"/>
  <c r="K68" i="1" s="1"/>
  <c r="K67" i="1"/>
  <c r="I67" i="1"/>
  <c r="I66" i="1"/>
  <c r="K66" i="1" s="1"/>
  <c r="H66" i="1"/>
  <c r="G66" i="1"/>
  <c r="K65" i="1"/>
  <c r="I65" i="1"/>
  <c r="I64" i="1"/>
  <c r="K64" i="1" s="1"/>
  <c r="H64" i="1"/>
  <c r="I63" i="1"/>
  <c r="K63" i="1" s="1"/>
  <c r="K62" i="1"/>
  <c r="I62" i="1"/>
  <c r="I61" i="1"/>
  <c r="K61" i="1" s="1"/>
  <c r="K60" i="1"/>
  <c r="I60" i="1"/>
  <c r="I59" i="1"/>
  <c r="K59" i="1" s="1"/>
  <c r="G59" i="1"/>
  <c r="I58" i="1"/>
  <c r="K58" i="1" s="1"/>
  <c r="K57" i="1"/>
  <c r="I57" i="1"/>
  <c r="G56" i="1"/>
  <c r="I56" i="1" s="1"/>
  <c r="G55" i="1"/>
  <c r="I55" i="1" s="1"/>
  <c r="K55" i="1" s="1"/>
  <c r="H54" i="1"/>
  <c r="I54" i="1" s="1"/>
  <c r="K54" i="1" s="1"/>
  <c r="K53" i="1"/>
  <c r="I53" i="1"/>
  <c r="G52" i="1"/>
  <c r="I52" i="1" s="1"/>
  <c r="F51" i="1"/>
  <c r="I51" i="1" s="1"/>
  <c r="K51" i="1" s="1"/>
  <c r="D50" i="1"/>
  <c r="I50" i="1" s="1"/>
  <c r="K50" i="1" s="1"/>
  <c r="I49" i="1"/>
  <c r="D49" i="1"/>
  <c r="G48" i="1"/>
  <c r="E48" i="1"/>
  <c r="I48" i="1" s="1"/>
  <c r="G47" i="1"/>
  <c r="E47" i="1"/>
  <c r="I47" i="1" s="1"/>
  <c r="K47" i="1" s="1"/>
  <c r="D47" i="1"/>
  <c r="I46" i="1"/>
  <c r="K46" i="1" s="1"/>
  <c r="H46" i="1"/>
  <c r="G46" i="1"/>
  <c r="F46" i="1"/>
  <c r="G45" i="1"/>
  <c r="I45" i="1" s="1"/>
  <c r="K44" i="1"/>
  <c r="I44" i="1"/>
  <c r="I43" i="1"/>
  <c r="K43" i="1" s="1"/>
  <c r="C42" i="1"/>
  <c r="I42" i="1" s="1"/>
  <c r="K42" i="1" s="1"/>
  <c r="G41" i="1"/>
  <c r="I41" i="1" s="1"/>
  <c r="K41" i="1" s="1"/>
  <c r="K40" i="1"/>
  <c r="I40" i="1"/>
  <c r="I39" i="1"/>
  <c r="K39" i="1" s="1"/>
  <c r="K38" i="1"/>
  <c r="I38" i="1"/>
  <c r="I37" i="1"/>
  <c r="K37" i="1" s="1"/>
  <c r="H37" i="1"/>
  <c r="G37" i="1"/>
  <c r="K36" i="1"/>
  <c r="I36" i="1"/>
  <c r="I35" i="1"/>
  <c r="K35" i="1" s="1"/>
  <c r="H35" i="1"/>
  <c r="G35" i="1"/>
  <c r="C34" i="1"/>
  <c r="I34" i="1" s="1"/>
  <c r="K34" i="1" s="1"/>
  <c r="K33" i="1"/>
  <c r="I33" i="1"/>
  <c r="G32" i="1"/>
  <c r="I32" i="1" s="1"/>
  <c r="E31" i="1"/>
  <c r="D31" i="1"/>
  <c r="C31" i="1"/>
  <c r="I31" i="1" s="1"/>
  <c r="K31" i="1" s="1"/>
  <c r="G30" i="1"/>
  <c r="I30" i="1" s="1"/>
  <c r="K30" i="1" s="1"/>
  <c r="K29" i="1"/>
  <c r="I29" i="1"/>
  <c r="I28" i="1"/>
  <c r="K28" i="1" s="1"/>
  <c r="F28" i="1"/>
  <c r="E28" i="1"/>
  <c r="C28" i="1"/>
  <c r="I27" i="1"/>
  <c r="K27" i="1" s="1"/>
  <c r="E26" i="1"/>
  <c r="D26" i="1"/>
  <c r="I26" i="1" s="1"/>
  <c r="K26" i="1" s="1"/>
  <c r="I25" i="1"/>
  <c r="K25" i="1" s="1"/>
  <c r="I24" i="1"/>
  <c r="G24" i="1"/>
  <c r="H23" i="1"/>
  <c r="I23" i="1" s="1"/>
  <c r="H22" i="1"/>
  <c r="I22" i="1" s="1"/>
  <c r="I21" i="1"/>
  <c r="K21" i="1" s="1"/>
  <c r="H21" i="1"/>
  <c r="I20" i="1"/>
  <c r="K20" i="1" s="1"/>
  <c r="H19" i="1"/>
  <c r="I19" i="1" s="1"/>
  <c r="K19" i="1" s="1"/>
  <c r="H18" i="1"/>
  <c r="G18" i="1"/>
  <c r="F18" i="1"/>
  <c r="E18" i="1"/>
  <c r="D18" i="1"/>
  <c r="C18" i="1"/>
  <c r="I18" i="1" s="1"/>
  <c r="K18" i="1" s="1"/>
  <c r="I17" i="1"/>
  <c r="K17" i="1" s="1"/>
  <c r="C17" i="1"/>
  <c r="I16" i="1"/>
  <c r="K16" i="1" s="1"/>
  <c r="G16" i="1"/>
  <c r="F16" i="1"/>
  <c r="I15" i="1"/>
  <c r="H15" i="1"/>
  <c r="H14" i="1"/>
  <c r="G14" i="1"/>
  <c r="I14" i="1" s="1"/>
  <c r="H13" i="1"/>
  <c r="I13" i="1" s="1"/>
  <c r="H12" i="1"/>
  <c r="G12" i="1"/>
  <c r="I12" i="1" s="1"/>
  <c r="H11" i="1"/>
  <c r="H423" i="1" s="1"/>
  <c r="G11" i="1"/>
  <c r="E11" i="1"/>
  <c r="D11" i="1"/>
  <c r="I11" i="1" s="1"/>
  <c r="K11" i="1" s="1"/>
  <c r="G10" i="1"/>
  <c r="I10" i="1" s="1"/>
  <c r="I9" i="1"/>
  <c r="G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5" i="1" s="1"/>
  <c r="A316" i="1" s="1"/>
  <c r="G8" i="1"/>
  <c r="F8" i="1"/>
  <c r="E8" i="1"/>
  <c r="D8" i="1"/>
  <c r="D423" i="1" s="1"/>
  <c r="I8" i="1" l="1"/>
  <c r="E423" i="1"/>
  <c r="I134" i="1"/>
  <c r="K134" i="1" s="1"/>
  <c r="F423" i="1"/>
  <c r="I146" i="1"/>
  <c r="K146" i="1" s="1"/>
  <c r="I150" i="1"/>
  <c r="K150" i="1" s="1"/>
  <c r="G423" i="1"/>
  <c r="C423" i="1"/>
  <c r="I236" i="1"/>
  <c r="K236" i="1" s="1"/>
  <c r="I241" i="1"/>
  <c r="K241" i="1" s="1"/>
  <c r="I278" i="1"/>
  <c r="K278" i="1" s="1"/>
  <c r="I214" i="1"/>
  <c r="K214" i="1" s="1"/>
  <c r="I423" i="1" l="1"/>
  <c r="K423" i="1" s="1"/>
  <c r="K8" i="1"/>
</calcChain>
</file>

<file path=xl/sharedStrings.xml><?xml version="1.0" encoding="utf-8"?>
<sst xmlns="http://schemas.openxmlformats.org/spreadsheetml/2006/main" count="449" uniqueCount="446">
  <si>
    <t xml:space="preserve">SERVICIO NACIONAL DE SALUD </t>
  </si>
  <si>
    <t xml:space="preserve">DIRECCION DE FISCALIZACION Y CONTROL </t>
  </si>
  <si>
    <t>CUENTAS POR PAGAR PROVEEDORES 2024</t>
  </si>
  <si>
    <r>
      <rPr>
        <b/>
        <sz val="11"/>
        <color theme="1"/>
        <rFont val="Calibri"/>
      </rPr>
      <t>ESTABLECIMIENTO:_</t>
    </r>
    <r>
      <rPr>
        <sz val="11"/>
        <color theme="1"/>
        <rFont val="Calibri"/>
      </rPr>
      <t>HOSPITAL DR. FRANCISCO E. MOSCOSO PUELLO____</t>
    </r>
  </si>
  <si>
    <t>SRS:________</t>
  </si>
  <si>
    <t>MES REPORTADO:_MAYO_ 2024_</t>
  </si>
  <si>
    <t>No.</t>
  </si>
  <si>
    <t>Nombre del Proveedor</t>
  </si>
  <si>
    <t>Monto Años Anteriores</t>
  </si>
  <si>
    <t>Valor Año 2020</t>
  </si>
  <si>
    <t>Valor Año 2021</t>
  </si>
  <si>
    <t>Valor Año 2022</t>
  </si>
  <si>
    <t>Valor Año 2023</t>
  </si>
  <si>
    <t>Valor Año 2024</t>
  </si>
  <si>
    <t>Total</t>
  </si>
  <si>
    <t>Estado de Cuentas S/ Proveed.</t>
  </si>
  <si>
    <t>Diferenc.</t>
  </si>
  <si>
    <t>A Y S IMPORTADORA MEDICAS, S.A</t>
  </si>
  <si>
    <t>A B C DISTRIBUIDORA FARMACEUTICA, SRL</t>
  </si>
  <si>
    <t>ACTUALIDADES HOME CENTER</t>
  </si>
  <si>
    <t>AIDSA</t>
  </si>
  <si>
    <t>ALTAGRACIA SANTANA PHARMA, SRL</t>
  </si>
  <si>
    <t>AMERICAN BUSINESS MACHINE, SRL</t>
  </si>
  <si>
    <t>AGUA PLANETA AZUL, S. A.</t>
  </si>
  <si>
    <t>ALL IN ONE SUPLLY</t>
  </si>
  <si>
    <t>ANAMILAB MEDICAL E.I.R.L.</t>
  </si>
  <si>
    <t>APRIDE SRL</t>
  </si>
  <si>
    <t>AIR LIQUIDE DOMINICANA, S.A</t>
  </si>
  <si>
    <t>ALCALDIA DISTRITO NACIONAL</t>
  </si>
  <si>
    <t>ALMACENES RANCHERA, SRL</t>
  </si>
  <si>
    <t>ALTICE DOMINICANA</t>
  </si>
  <si>
    <t>ALMED COMERCIAL SRL</t>
  </si>
  <si>
    <t>ALMANZAR ESTEVEZ SRL</t>
  </si>
  <si>
    <t>ALFONSO DENTAL, SRL</t>
  </si>
  <si>
    <t>ALWAYS DIESEL, EIRL</t>
  </si>
  <si>
    <t>ARALUZ SERVICE, SRL</t>
  </si>
  <si>
    <t>ANGEL FERNELIZ RAMIREZ OVIEDO</t>
  </si>
  <si>
    <t>ANLA FARMACEUTICA SRL</t>
  </si>
  <si>
    <t>AQUAMAR</t>
  </si>
  <si>
    <t>ASCENSORTECH, SRL</t>
  </si>
  <si>
    <t xml:space="preserve">A S B INTERNACIONAL </t>
  </si>
  <si>
    <t>A &amp; M COMMERCE MEDIA, SRL</t>
  </si>
  <si>
    <t>ARGOS FARMACEUTICA, SRL</t>
  </si>
  <si>
    <t>ATLANTA PHARMACEUTICA C.POR A</t>
  </si>
  <si>
    <t>2T IMPORTACIONES, SRL</t>
  </si>
  <si>
    <t>BARTECH</t>
  </si>
  <si>
    <t>BARUC PHARMA, SRL</t>
  </si>
  <si>
    <t>BENELLIMULTI-SERVICE POINT S.R.L.</t>
  </si>
  <si>
    <t>BERMUDEZ &amp; VARGAS ARQUITECTOS, INGENIERO</t>
  </si>
  <si>
    <t>BET, S.R.L. PRODUCTOS QUIMICOS</t>
  </si>
  <si>
    <t>BICLEY TECHNOLOGY, SRL</t>
  </si>
  <si>
    <t>BIOSINTESIS</t>
  </si>
  <si>
    <t>BIO FARMACO PEDARJO SRL</t>
  </si>
  <si>
    <t>BIO MEDICA MG, S.A.</t>
  </si>
  <si>
    <t>BIO - NOVA</t>
  </si>
  <si>
    <t>BIO-NUCLEAR</t>
  </si>
  <si>
    <t>BIO-WIN</t>
  </si>
  <si>
    <t>BLAXCORP MEDICAL</t>
  </si>
  <si>
    <t>BIXMORE GLOBAL SOLUTIONS, SRL</t>
  </si>
  <si>
    <t>BOYA FARMACEUTICA</t>
  </si>
  <si>
    <t>BREAFHARMA, SRL</t>
  </si>
  <si>
    <t>BRECHEN COMMERCE INTERNATIONAL</t>
  </si>
  <si>
    <t>BRISANTA FARMACEUTICAS, SRL</t>
  </si>
  <si>
    <t>CAASD</t>
  </si>
  <si>
    <t>CLINIMED</t>
  </si>
  <si>
    <t>CAPELLAN DENATL, SRL</t>
  </si>
  <si>
    <t>CARELA INDUSTRIAL, S.A.</t>
  </si>
  <si>
    <t>CARIBBEAN CARTRIDGE, SRL</t>
  </si>
  <si>
    <t>CARIBBEAN INTEGRATED SOLUTIONS</t>
  </si>
  <si>
    <t xml:space="preserve">CARLOS M. FAMILIA </t>
  </si>
  <si>
    <t>CASA EVELYN</t>
  </si>
  <si>
    <t>CASA JARABACOA</t>
  </si>
  <si>
    <t>CASIMIRO MORETA</t>
  </si>
  <si>
    <t>CA&amp;H VENTAS Y SERVICIOS, SRL</t>
  </si>
  <si>
    <t>CECANOT</t>
  </si>
  <si>
    <t>CEM CARIBBEAN EQUIPMENT MEDICAL</t>
  </si>
  <si>
    <t>CENTRO AUTOMOTRIZ LOMA SRL</t>
  </si>
  <si>
    <t>CICARK TECHNOLOGY, SRL</t>
  </si>
  <si>
    <t>CIENTEC</t>
  </si>
  <si>
    <t>CIRCUIMED EQUIPOS Y MATERIALES MEDICOS, SRL</t>
  </si>
  <si>
    <t>CODETEL (CLARO)</t>
  </si>
  <si>
    <t>COMDI COMERCIALIZACION DIVERSAS</t>
  </si>
  <si>
    <t>CALMAQUIP DOMINICANA, S.A</t>
  </si>
  <si>
    <t xml:space="preserve">COMEDOR ECONOMICO DEL ESTADO </t>
  </si>
  <si>
    <t>COMERCIALIZADORA DIVERSAS</t>
  </si>
  <si>
    <t>COMPRA MED</t>
  </si>
  <si>
    <t>COMUNICACIONES Y REDES STO DGO</t>
  </si>
  <si>
    <t>CONFECCIONES ROCCYM SRL</t>
  </si>
  <si>
    <t>CONSTRUCTORA DE PROYECTOS SARIH, SRL</t>
  </si>
  <si>
    <t>CONSORCIO TOOL Y RESOURCE</t>
  </si>
  <si>
    <t>CONSULTORIA QUIMICA Y SERVICIO (CONQUISER)</t>
  </si>
  <si>
    <t>CORPORACION DE IMAGEN Y SERVICIOS</t>
  </si>
  <si>
    <t>COPY DIGITAL SYSTEM, SRL.</t>
  </si>
  <si>
    <t>COMPU-OFFICE DOMINICANA, S.R.L.</t>
  </si>
  <si>
    <t>COLORAMA SERVICIOS GRAFICOS, S.R.L</t>
  </si>
  <si>
    <t>CONVEXA &amp; ASOCIADOS, SRL</t>
  </si>
  <si>
    <t>CREAMOS, SRL</t>
  </si>
  <si>
    <t>CRISTALIA DOMINICANA</t>
  </si>
  <si>
    <t>CRUZ AYALA</t>
  </si>
  <si>
    <t>CLAPE, SRL</t>
  </si>
  <si>
    <t>COPEM HOSPICLINIC</t>
  </si>
  <si>
    <t>CSI COPY SOLUTIONS</t>
  </si>
  <si>
    <t>CUBARBS, SRL</t>
  </si>
  <si>
    <t>CUSTOMED, DOMINICANA, SRL</t>
  </si>
  <si>
    <t xml:space="preserve">D" AMIGO PAPELERIA </t>
  </si>
  <si>
    <t>DAHIANA L. NATALI CAIRO</t>
  </si>
  <si>
    <t>D´ CHAMEL PEST CONTROL AND RODENS, SRL</t>
  </si>
  <si>
    <t xml:space="preserve">DARISON DOMINICANA, S R L </t>
  </si>
  <si>
    <t>DAYSI PIERALDI FELIZ (CASA DAYSI)</t>
  </si>
  <si>
    <t>DASSA PHARMACEUTICAL SRL</t>
  </si>
  <si>
    <t>DELMEDICAL, SRL</t>
  </si>
  <si>
    <t>DEMENSI CONSTRUCTORA</t>
  </si>
  <si>
    <t>DENTAL &amp;  MEDICAL DEPOT, SRL</t>
  </si>
  <si>
    <t>DIATECSA, S. R. L.</t>
  </si>
  <si>
    <t>DK PETROLEUM, SRL</t>
  </si>
  <si>
    <t>DIOLAT, SRL</t>
  </si>
  <si>
    <t>DIPROMED-FARMA, DISTRIBUIDORA</t>
  </si>
  <si>
    <t>DIAMELAB</t>
  </si>
  <si>
    <t>DIAFARMED E.I.R.L</t>
  </si>
  <si>
    <t>DISTRIBUIDORA INTERNACIONAL GARCIA, SRL.</t>
  </si>
  <si>
    <t>DISTRIBUIDORA BETHESDA, SRL</t>
  </si>
  <si>
    <t>DISTRIBUIDORA ROA, E.I.R.L.</t>
  </si>
  <si>
    <t>DISTRIBUIDORA CORDILLERAS, SRL</t>
  </si>
  <si>
    <t>DISTRIBUIDORA GUAYUYO, SRL</t>
  </si>
  <si>
    <t>DIOGENES MARTIN AVILA MARIA</t>
  </si>
  <si>
    <t xml:space="preserve">DISTRIBUIDORA SIGLO XVI, SRL </t>
  </si>
  <si>
    <t>DREAMS UNLIMITED SRL</t>
  </si>
  <si>
    <t>DREX POWER SRL</t>
  </si>
  <si>
    <t>DRONENA S.A.</t>
  </si>
  <si>
    <t>DISTRIBUIDORA JUMELLES</t>
  </si>
  <si>
    <t>DOMEDICAL SUPPLY, SRL</t>
  </si>
  <si>
    <t>DUMAS PHAMACEUTICAS, SRL</t>
  </si>
  <si>
    <t>EDITORA GRAFIL, CXA.</t>
  </si>
  <si>
    <t>EDITORIAL ARIANNA, SRL</t>
  </si>
  <si>
    <t>EDME DOMINICANA, S.R.L.</t>
  </si>
  <si>
    <t>EDUARDO HERNANDEZ CLETO</t>
  </si>
  <si>
    <t>EDWIN AMAURY PERALTA UREÑA</t>
  </si>
  <si>
    <t>EDWIN MARINO PEÑA JIMENEZ</t>
  </si>
  <si>
    <t>ELECTRO MEDICA, S.A</t>
  </si>
  <si>
    <t>ELPIROS PHARMACEUTICA, SRL</t>
  </si>
  <si>
    <t>ENROLLABLES Y SHUTTERS</t>
  </si>
  <si>
    <t>ENDO SERV SRL</t>
  </si>
  <si>
    <t>ESTACION TEXACO</t>
  </si>
  <si>
    <t>EXPRESS SERVICE CONSERG</t>
  </si>
  <si>
    <t>EPP INTERNATIONAL, SRL</t>
  </si>
  <si>
    <t>EYA HOME SOLUTIONS GROUP, SRL</t>
  </si>
  <si>
    <t xml:space="preserve">ECONS MULTISERVICE </t>
  </si>
  <si>
    <t>FARMADAL</t>
  </si>
  <si>
    <t>FARMACIA ADA</t>
  </si>
  <si>
    <t>FARMACIA RUTH</t>
  </si>
  <si>
    <t>FHARMA SALUD G &amp; C</t>
  </si>
  <si>
    <t>FARACH. S,A</t>
  </si>
  <si>
    <t>FARNASA, SRL</t>
  </si>
  <si>
    <t>FELICIANO GERMOSEN BAUTISTA</t>
  </si>
  <si>
    <t>FERMIONES</t>
  </si>
  <si>
    <t>FERMIX FURMIGADORA ECOLOGICA</t>
  </si>
  <si>
    <t xml:space="preserve">FERNANDO ANTONIO BONILLA </t>
  </si>
  <si>
    <t>FERRETERIA EL ITALIA</t>
  </si>
  <si>
    <t>FESA, S. R. L.</t>
  </si>
  <si>
    <t>FIRST MEDICAL DEPOT BY GUZMAN, SRL</t>
  </si>
  <si>
    <t>FLORENCIO MILIANO</t>
  </si>
  <si>
    <t>FL BETANCES &amp; ASOCIADOS, S. R. L.</t>
  </si>
  <si>
    <t>F &amp; G OFFICE SOLUTION, SRL</t>
  </si>
  <si>
    <t>FRANCISCO GOMEZ</t>
  </si>
  <si>
    <t>FULCAR Y ASOCIADOS</t>
  </si>
  <si>
    <t>FUMINF, SRL</t>
  </si>
  <si>
    <t>FUMISA FUMIGADORA Y SERVICIOS</t>
  </si>
  <si>
    <t>FUNERARIA LA FE</t>
  </si>
  <si>
    <t>FUNERARIA LOPEZA</t>
  </si>
  <si>
    <t>F.V.N. MULTISERVICIOS</t>
  </si>
  <si>
    <t>FUNERARIA SAN JUAN</t>
  </si>
  <si>
    <t>FUNERARIA SAN PEDRO</t>
  </si>
  <si>
    <t>FULINSERVIS SRL</t>
  </si>
  <si>
    <t>G T G INDUSTRIAL, S. R. L.</t>
  </si>
  <si>
    <t>G S H SUPLIDORES HOSPITALARIOS</t>
  </si>
  <si>
    <t>GARVEMED EQUIPOS MEDICOS</t>
  </si>
  <si>
    <t>GEMEDICA</t>
  </si>
  <si>
    <t>GEMJA MULTISERVICES, SRL</t>
  </si>
  <si>
    <t>GERENFAR, SRL</t>
  </si>
  <si>
    <t>GLOBAL SERVIC</t>
  </si>
  <si>
    <t xml:space="preserve">GLOBAL MULTI-PHARMA </t>
  </si>
  <si>
    <t>GPC CONSULTING EIRL</t>
  </si>
  <si>
    <t>GONJO COMERCIAL, SRL</t>
  </si>
  <si>
    <t>GREINOR MEDIKEY C.POR A.</t>
  </si>
  <si>
    <t>GROUP Z HEALTHCARE PRODUCTS DOMINICANA,</t>
  </si>
  <si>
    <t>GRUPO PARED DURA, SRL</t>
  </si>
  <si>
    <t>GRUPO SAMI S,A</t>
  </si>
  <si>
    <t>GRUPO DJS SOLUTION, SRL</t>
  </si>
  <si>
    <t>GRUPO FARMACEUTICO CAR - M, SRL</t>
  </si>
  <si>
    <t>GRUPO SORPEL, SRL</t>
  </si>
  <si>
    <t>GUIFAR, S.A.</t>
  </si>
  <si>
    <t>GURIMED C POR A</t>
  </si>
  <si>
    <t>G &amp; G COMERCIAL, SRL</t>
  </si>
  <si>
    <t xml:space="preserve">HALIPIA COMERCIAL, SRL </t>
  </si>
  <si>
    <t>HAUSPITAL</t>
  </si>
  <si>
    <t>HERMANAS ALVASOL</t>
  </si>
  <si>
    <t>HIDROMED, SRL</t>
  </si>
  <si>
    <t>HOSPIFAR C POR A</t>
  </si>
  <si>
    <t>HOSPITALARIA DIVERSAS</t>
  </si>
  <si>
    <t>IDEMESA, S. R. L.</t>
  </si>
  <si>
    <t>INNOVACIONES MEDICAS DEL CARIBE</t>
  </si>
  <si>
    <t>INOA &amp; TORRES, ACCESORIOS Y SUMINISTROS, SRL</t>
  </si>
  <si>
    <t xml:space="preserve">IMPRESORA E. A. </t>
  </si>
  <si>
    <t>IMPRESOS Y PAPELERIA RAFENI, SRL (IMPRASA)</t>
  </si>
  <si>
    <t>IMPROFORMA, SRL</t>
  </si>
  <si>
    <t>IMPORTACIONES DIVERSAS, BJ., S.R.L.</t>
  </si>
  <si>
    <t>IMPESA INGENIERIA E IMPLEMENTACION DE PR</t>
  </si>
  <si>
    <t>IMAGENES Y SERVICIOS MEDICOS ISM, SRL</t>
  </si>
  <si>
    <t>INDUSTRIA NACIONAL DE LA AGUJA</t>
  </si>
  <si>
    <t>ING. JUAN L PERALTA R.</t>
  </si>
  <si>
    <t>INGSERSSA</t>
  </si>
  <si>
    <t>INGAPS INGENIERIA APLICADA &amp; SERVICIOS</t>
  </si>
  <si>
    <t>ISAMED, SRL</t>
  </si>
  <si>
    <t>ISMILE SHOP MVT, EIRL</t>
  </si>
  <si>
    <t>INSTALACIONES Y SERVICIOS HERMANOS VELEZ</t>
  </si>
  <si>
    <t>ISLA DOMINICANA DE PETROLEO</t>
  </si>
  <si>
    <t>INSUMOS MEDICOS DEL CARIBE, SRL INSUMED</t>
  </si>
  <si>
    <t>INVERSIONES PAYVA, SRL</t>
  </si>
  <si>
    <t>IXPARK BUSINEES , SRL</t>
  </si>
  <si>
    <t>JARDIN MI DELIRIO</t>
  </si>
  <si>
    <t>JARDINERIA PALO SECO</t>
  </si>
  <si>
    <t>JENAMAN COMPANY, S. R. L.</t>
  </si>
  <si>
    <t>J L B JEAN CARLOS BASULTO</t>
  </si>
  <si>
    <t>JLV SOLUCIONES ELECTRICAS, SRL</t>
  </si>
  <si>
    <t>JOSE ARISMENDY PLACENCIA</t>
  </si>
  <si>
    <t>JOSE SOTO</t>
  </si>
  <si>
    <t>JOSE ANTONIO SACHEZ BIDO</t>
  </si>
  <si>
    <t>JL CARELA SERVICES PETROLUM</t>
  </si>
  <si>
    <t>JM DISTRIBUCION, SRL</t>
  </si>
  <si>
    <t>J S M  JOHANNDY SERVICIOS MULTIPLES</t>
  </si>
  <si>
    <t>J Y M COMUNICACIONES</t>
  </si>
  <si>
    <t xml:space="preserve">JUDDY RIVAS </t>
  </si>
  <si>
    <t>JUAN BAUTISTA NUÑEZ UREÑA</t>
  </si>
  <si>
    <t>JULIAN LEONARDO ALMAZAR</t>
  </si>
  <si>
    <t>KELNET COMPUTER, SRL</t>
  </si>
  <si>
    <t>KBGPHARMA, SRL</t>
  </si>
  <si>
    <t>KRIGET INVESTMENTS, S.A</t>
  </si>
  <si>
    <t>KYANRED SUPPLY, SRL</t>
  </si>
  <si>
    <t>DOS - GARCIA, SRL</t>
  </si>
  <si>
    <t>LABIN DOMINICANA, SRL</t>
  </si>
  <si>
    <t>LABORATORIOS AMADITA</t>
  </si>
  <si>
    <t xml:space="preserve">LABORATORIOS FARMACEUTICOS </t>
  </si>
  <si>
    <t>LABORATORIOS SINTESIS</t>
  </si>
  <si>
    <t>LARA CLASE IMPORT, SRL</t>
  </si>
  <si>
    <t>LEROMED PHARMA, S.R.L.</t>
  </si>
  <si>
    <t>LISS SOLUTION PLANTS, SRL</t>
  </si>
  <si>
    <t>LUCIMED FARMACEUTICA, SRL</t>
  </si>
  <si>
    <t>LUFISA COMERCIAL, SRL</t>
  </si>
  <si>
    <t>MACRODIAGNOSTICA MB</t>
  </si>
  <si>
    <t>MACROTECH FARMACEUTICA</t>
  </si>
  <si>
    <t>MAKING MAS PUBLICIDAD, SRL</t>
  </si>
  <si>
    <t>MARINA CONSTRUCCION, SRL</t>
  </si>
  <si>
    <t>MATERLEX SERVICIOS M.G</t>
  </si>
  <si>
    <t>MAIKOL JOSE DE LA ROSA RAMIREZ</t>
  </si>
  <si>
    <t>MAX BIO PHARMA, SRL</t>
  </si>
  <si>
    <t>MAXIMO BAEZ PERALTA</t>
  </si>
  <si>
    <t>MAXIMO HERASME FERRERAS</t>
  </si>
  <si>
    <t>MEDISOL</t>
  </si>
  <si>
    <t>MEDI PROME, SRL</t>
  </si>
  <si>
    <t>MEGATEC AGUA SRL</t>
  </si>
  <si>
    <t>MEDKEY , SRL</t>
  </si>
  <si>
    <t>MESSI OFFICE, SRL</t>
  </si>
  <si>
    <t>METALMECANICA DE LOS SANTOS, SRL</t>
  </si>
  <si>
    <t>MGCH, SRL</t>
  </si>
  <si>
    <t>MIGUEL ANGEL ALBUQUERQUE</t>
  </si>
  <si>
    <t>MIGUEL ANGEL TORRES GARCIA</t>
  </si>
  <si>
    <t>MINERVINO, SRL</t>
  </si>
  <si>
    <t>MCC AGENCIA DE VIAJES Y TURISMO</t>
  </si>
  <si>
    <t>MMA MULTI TRADER INVESTMENT</t>
  </si>
  <si>
    <t>MORAMI SRL</t>
  </si>
  <si>
    <t>MONEGRO CRISPIN</t>
  </si>
  <si>
    <t>MULTISERVICIOS ASCENSORES DEL CARIBE, EI</t>
  </si>
  <si>
    <t>MULTISERVICIOS NIVAR, SRL</t>
  </si>
  <si>
    <t>NARCISO RODRIGUEZ RAMIREZ</t>
  </si>
  <si>
    <t>NILCOM, SRL</t>
  </si>
  <si>
    <t>NALIMED, SRL</t>
  </si>
  <si>
    <t>NIFARMED, SRL</t>
  </si>
  <si>
    <t>NICOLASA RAMIREZ JIMENEZ</t>
  </si>
  <si>
    <t>NIMJO COMERCIAL SRL</t>
  </si>
  <si>
    <t>NIRVANA INK</t>
  </si>
  <si>
    <t>OFFICERIA IMPORT,SRL.</t>
  </si>
  <si>
    <t>OFFICE LIBRE, SRL</t>
  </si>
  <si>
    <t>OBOEDIANT, SRL</t>
  </si>
  <si>
    <t>OSAHNNA PHARMA. S.R.L.</t>
  </si>
  <si>
    <t>OSCAR RENTA NEGRON , CXA</t>
  </si>
  <si>
    <t>O &amp; D SUPLIDORES, SRL</t>
  </si>
  <si>
    <t>OSEAANA HEALTHCARE</t>
  </si>
  <si>
    <t>OSIRIS &amp; CO., S. A.</t>
  </si>
  <si>
    <t>OVES OFICINA DE VENTAS Y SERVICIOS</t>
  </si>
  <si>
    <t xml:space="preserve">P &amp; M INGENIERIA Y  TECNOLOGIA </t>
  </si>
  <si>
    <t>PAT &amp; MELL PHARMACEUTICALS S.R.L.</t>
  </si>
  <si>
    <t>PAPELERIA E IMPRESOS CRISHOAN</t>
  </si>
  <si>
    <t>PAPERLERIA Y SERVICIOS MULTIPLES YEFEL SRL</t>
  </si>
  <si>
    <t>PEREZ &amp; PUJOLS MEDICAL SUPPLY, SRL</t>
  </si>
  <si>
    <t>PHARMA GRECIA</t>
  </si>
  <si>
    <t>PHARMATECH</t>
  </si>
  <si>
    <t>PLANET MEDICAL, S. R. L.</t>
  </si>
  <si>
    <t>PLASTICOS LINS, S.R.L.</t>
  </si>
  <si>
    <t>PLASTIFAR, S. A.</t>
  </si>
  <si>
    <t>POLLOS JIMINIAN</t>
  </si>
  <si>
    <t>PROCESADORA DE CARNES, S.A (PROCAR)</t>
  </si>
  <si>
    <t>PRODUCTOS CANO SRL</t>
  </si>
  <si>
    <t>PRODUCTOS MEDICINALES, SRL</t>
  </si>
  <si>
    <t>PRODUCCIONES PAULINO S.A.</t>
  </si>
  <si>
    <t>P S B INTERNACIONAL, SRL</t>
  </si>
  <si>
    <t>PROMEDCA, SRL.</t>
  </si>
  <si>
    <t>PROMEDICA</t>
  </si>
  <si>
    <t>PROQUIA QUIMICOS AVANZADOS</t>
  </si>
  <si>
    <t>PROWAY IMPORT, SRL</t>
  </si>
  <si>
    <t>PROVEDEX DR., SRL</t>
  </si>
  <si>
    <t>PUBLICACIONES AHORA, S. A. S.</t>
  </si>
  <si>
    <t>PUNTA CANA INTERPRAY, SRL</t>
  </si>
  <si>
    <t>PURIFICADORA UNIVERSAL</t>
  </si>
  <si>
    <t>QUALIPLIERS, EIRL</t>
  </si>
  <si>
    <t>R 365 DEVELOPMENT AND BUSINES</t>
  </si>
  <si>
    <t>RAMISOL, RAMIREZ SOLUCIONES, SRL</t>
  </si>
  <si>
    <t>RANSA, SRL</t>
  </si>
  <si>
    <t>RAMON A. SANCHEZ FERNANDEZ</t>
  </si>
  <si>
    <t>R Y V SERVICIOS DE PLOMERIA</t>
  </si>
  <si>
    <t>R &amp; R MEDIC / CRISTINA ROSARIO</t>
  </si>
  <si>
    <t>R&amp;R MATENIMIENTO, S.A. (MATACHANA)</t>
  </si>
  <si>
    <t>R Y S SOLUCIONES E INVERSIONES INTEGRALES</t>
  </si>
  <si>
    <t>RD MEDICAL</t>
  </si>
  <si>
    <t>REFRI SERVIS RV REYES SRL</t>
  </si>
  <si>
    <t>REFRICLIMA HF, SRL</t>
  </si>
  <si>
    <t>REFRIGERACION KEÑO, SRL.</t>
  </si>
  <si>
    <t>REFRIGERACION F Y H, SRL</t>
  </si>
  <si>
    <t>RFCG COMPUTER</t>
  </si>
  <si>
    <t>R K S SUPLIDORES INSTITUCIONALES</t>
  </si>
  <si>
    <t>ROCE DENTAL, SRL</t>
  </si>
  <si>
    <t>ROPHARMA, S. R. L.</t>
  </si>
  <si>
    <t>ROJAS &amp; SERRANO SUPPLIES, SRL</t>
  </si>
  <si>
    <t>ROLANDO WILSON MEJIA NUÑEZ</t>
  </si>
  <si>
    <t>ROMIX GROUP</t>
  </si>
  <si>
    <t>ROMAWELL COMERCIAL, S.A</t>
  </si>
  <si>
    <t>REIN PEST CONTROL</t>
  </si>
  <si>
    <t xml:space="preserve">RONAJUS FARMACEUTICAS </t>
  </si>
  <si>
    <t>RUBEN DIARIO ROJAS</t>
  </si>
  <si>
    <t>SAMI, SRL.</t>
  </si>
  <si>
    <t>SAGAPHARMA, SRL</t>
  </si>
  <si>
    <t>SANOZ FARMACEUTICA, SRL</t>
  </si>
  <si>
    <t>SALUD A TU ALCANCE, SRL</t>
  </si>
  <si>
    <t>SANDY ELECTRO IMPORT</t>
  </si>
  <si>
    <t>SANDRY GOMEZ RODRIGUEZ</t>
  </si>
  <si>
    <t>SANTOS &amp; ORTIZ GROUP, SRL</t>
  </si>
  <si>
    <t>SARAPE, SRL</t>
  </si>
  <si>
    <t xml:space="preserve">SEAN DOMINICAN, SRL </t>
  </si>
  <si>
    <t>SECIMED, SRL</t>
  </si>
  <si>
    <t xml:space="preserve">SEDECORP, SECURITY DEVELOPMENT CORPORATION </t>
  </si>
  <si>
    <t>SEGURITY GUARDS JLF, SRL</t>
  </si>
  <si>
    <t>SERBIOMED, SRL</t>
  </si>
  <si>
    <t>SERCLAMED, SRL</t>
  </si>
  <si>
    <t>SERVIADEM, SRL</t>
  </si>
  <si>
    <t xml:space="preserve">SERVICIO FUNERARIO LA ECONOMIA </t>
  </si>
  <si>
    <t>SERVICIOS GENERALES SHEPHARD</t>
  </si>
  <si>
    <t>SERVICIOS GRAFICOS TITO, EIRL</t>
  </si>
  <si>
    <t>SERVICIOS HOSPITALARIOS R &amp; L</t>
  </si>
  <si>
    <t>SERVIC. DE ASISTENCIA FUNERAL DON JOSE S</t>
  </si>
  <si>
    <t>SERVICIOS PARA CLINICAS Y HOSPITALES, SRL</t>
  </si>
  <si>
    <t>SERVIQUINSA, S.A</t>
  </si>
  <si>
    <t>SERVIPARTES AURORA SRL</t>
  </si>
  <si>
    <t>SERVICIOS GRAFICOS G, C POR A.</t>
  </si>
  <si>
    <t>SERVICIOS TECNICOS GENERALES SERTEGRAL</t>
  </si>
  <si>
    <t>SET MEDICAL, SRL</t>
  </si>
  <si>
    <t>SEVEN PHARMA DR, S. R. L.</t>
  </si>
  <si>
    <t>SIDESYS, SRL</t>
  </si>
  <si>
    <t xml:space="preserve">SILUETTE PERFT IMPORTANTES </t>
  </si>
  <si>
    <t>SERVITECI</t>
  </si>
  <si>
    <t>SERVIATEHC S.A</t>
  </si>
  <si>
    <t>SILVERPHARMA, SRL</t>
  </si>
  <si>
    <t>SIMONCA</t>
  </si>
  <si>
    <t>SIGMA ALIMENTOS</t>
  </si>
  <si>
    <t>SMARTRAVELING GROUP, SRL</t>
  </si>
  <si>
    <t>SISTEMA INTEGRAL DE SERVICIO</t>
  </si>
  <si>
    <t>S.M.O MUJERES INDUSTRIALES, SRL</t>
  </si>
  <si>
    <t>SOLUCIONES TERRA SRL</t>
  </si>
  <si>
    <t>SOLUCIONES E INGENIERIA DEL CARIBE, SRL</t>
  </si>
  <si>
    <t>SOLURESA</t>
  </si>
  <si>
    <t>SOCOMEDI MULTISOLUTIONS SRL</t>
  </si>
  <si>
    <t>SOWEY COMERCIAL, EIRL</t>
  </si>
  <si>
    <t>SSP SERVISALUD PREMIUN</t>
  </si>
  <si>
    <t>STIM SERVICIOS TECNICOS</t>
  </si>
  <si>
    <t>SUED &amp; FARGESA, SRL</t>
  </si>
  <si>
    <t>SULIMA IMPORT</t>
  </si>
  <si>
    <t>SUMIFARMA</t>
  </si>
  <si>
    <t>SUDISA SUPLIDORES DIVERSOS S.A</t>
  </si>
  <si>
    <t>SUPLIDORA DOMINICANA CRUZ</t>
  </si>
  <si>
    <t>SUPLIDORA MARIA JOSE, SRL</t>
  </si>
  <si>
    <t>SUPLIDORA TANZANIA, SRL</t>
  </si>
  <si>
    <t>SUPLISOLUTION AUS, SRL</t>
  </si>
  <si>
    <t>SUPLIDORA S Y G SRL</t>
  </si>
  <si>
    <t>SUPLIGENSA, SRL</t>
  </si>
  <si>
    <t>SUPLIMADE COMERCIAL, SRL</t>
  </si>
  <si>
    <t>SUPLIMED, C POR A</t>
  </si>
  <si>
    <t xml:space="preserve">SUPLICORP, SRL </t>
  </si>
  <si>
    <t>SUPRA LAB, SRL</t>
  </si>
  <si>
    <t>SURGIPHARMA</t>
  </si>
  <si>
    <t>SUPROSAJA SRL</t>
  </si>
  <si>
    <t>SUPLIDORES ELECTRICOS DEL CARIBE</t>
  </si>
  <si>
    <t>SURTICON, SRL</t>
  </si>
  <si>
    <t xml:space="preserve">TAVERAS FLORENTINO PROVISIONES </t>
  </si>
  <si>
    <t>TARGOT COMERCIAL</t>
  </si>
  <si>
    <t>TARLLERES SANTA CRUZ</t>
  </si>
  <si>
    <t>TECNOTEC</t>
  </si>
  <si>
    <t>TENDAMED</t>
  </si>
  <si>
    <t>TERELAB</t>
  </si>
  <si>
    <t>TONER DEPOT INTERNATIONAL</t>
  </si>
  <si>
    <t>THE OFFICE WAREHOSE DOMINICANA, SA</t>
  </si>
  <si>
    <t>TINTAS BITES SRL</t>
  </si>
  <si>
    <t>ULTRAPROJO, SRL</t>
  </si>
  <si>
    <t>UNIDAD DE QUEMADOS "PERAL F.ORT"</t>
  </si>
  <si>
    <t>UNIQUE REPRESENTACIONES, SRL</t>
  </si>
  <si>
    <t>VAL - KAMED, S. R. L.</t>
  </si>
  <si>
    <t>VARGAS PEÑA MULTI SERVICIOS, SRL</t>
  </si>
  <si>
    <t>VECTRA CONSULTING, SRL</t>
  </si>
  <si>
    <t>VEFASA, S.R.L.</t>
  </si>
  <si>
    <t>VELUM SOLUTIONS</t>
  </si>
  <si>
    <t>VELEZ IMPORT</t>
  </si>
  <si>
    <t>VENDIFAR, S.R.L.</t>
  </si>
  <si>
    <t>VICTORIA YEB, S.A</t>
  </si>
  <si>
    <t>VIRGILIO ALVAREZ (TRANSPORTE)</t>
  </si>
  <si>
    <t>VISION DENTAL</t>
  </si>
  <si>
    <t>WADIMED PHARMA SRL</t>
  </si>
  <si>
    <t>WESOLVE TECHOLOGIES</t>
  </si>
  <si>
    <t>WIENER LAB</t>
  </si>
  <si>
    <t>YADIFARMA SRL.</t>
  </si>
  <si>
    <t>YAXIS COMERCIAL</t>
  </si>
  <si>
    <t>YOMIFAR</t>
  </si>
  <si>
    <t>YONA YONEL DIESEL, SRL</t>
  </si>
  <si>
    <t>ZAIDA FIGUEROA GUZMAN</t>
  </si>
  <si>
    <t>ZEN PHARMACEUTHICAL, S. R. L.</t>
  </si>
  <si>
    <t xml:space="preserve">TOTAL GENERAL </t>
  </si>
  <si>
    <t xml:space="preserve"> </t>
  </si>
  <si>
    <t>Preparado por:  Lic. ESTHEFANNY PEREZ</t>
  </si>
  <si>
    <t>Aprobado por: Dr. Roberto Alexander Rodríguez</t>
  </si>
  <si>
    <t>________________________________</t>
  </si>
  <si>
    <t>_______________________</t>
  </si>
  <si>
    <t>Nota:</t>
  </si>
  <si>
    <t xml:space="preserve">   -El balance de algunos de estos proveedores es provisional, ya que estamos validando la documentación que confirman estos datos.</t>
  </si>
  <si>
    <t xml:space="preserve">Y además, hay muchos de los mismos, que aún NO nos han envíado las facturas de lugar. </t>
  </si>
  <si>
    <t xml:space="preserve">    -Tenemos expedientes de proveedores reportados en Servicio Nacional de Salud (SNS), que aún NO han sido rebajados de esta</t>
  </si>
  <si>
    <t>relación de Deudas, hasta que los mismos sean pagados.</t>
  </si>
  <si>
    <t xml:space="preserve">     -Verificamos Estados de Cuentas de los Proveedores y los validamos con las facturas físicas de nuestros expedientes. En algunos de </t>
  </si>
  <si>
    <t xml:space="preserve">estos presentan diferencias con nuestra Base de Datos. En estos casos, reconocemos como Buenos y Válidos las Facturas Físicas que se </t>
  </si>
  <si>
    <t xml:space="preserve">encuentran en nuestros archivos, mientras seguimos indagando sobre la procedencia y veracidad de los montos, presentados en los </t>
  </si>
  <si>
    <t>Estados de Cuentas de nuestro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</si>
</sst>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sz val="8"/>
      <color rgb="FF000000"/>
      <name val="Arial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Continuous"/>
    </xf>
    <xf numFmtId="164" fontId="3" fillId="0" borderId="0" xfId="1" applyFont="1" applyFill="1"/>
    <xf numFmtId="0" fontId="3" fillId="0" borderId="0" xfId="0" applyFont="1"/>
    <xf numFmtId="164" fontId="2" fillId="0" borderId="0" xfId="1" applyFont="1" applyFill="1"/>
    <xf numFmtId="0" fontId="2" fillId="0" borderId="0" xfId="0" applyFont="1"/>
    <xf numFmtId="164" fontId="2" fillId="0" borderId="0" xfId="0" applyNumberFormat="1" applyFont="1"/>
    <xf numFmtId="0" fontId="2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164" fontId="4" fillId="0" borderId="1" xfId="1" applyFont="1" applyFill="1" applyBorder="1"/>
    <xf numFmtId="164" fontId="4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Border="1"/>
    <xf numFmtId="0" fontId="5" fillId="0" borderId="1" xfId="0" applyFont="1" applyBorder="1"/>
    <xf numFmtId="164" fontId="4" fillId="0" borderId="0" xfId="1" applyFont="1" applyFill="1" applyAlignment="1">
      <alignment horizontal="left"/>
    </xf>
    <xf numFmtId="164" fontId="4" fillId="0" borderId="1" xfId="1" applyFont="1" applyFill="1" applyBorder="1" applyAlignment="1"/>
    <xf numFmtId="164" fontId="4" fillId="0" borderId="1" xfId="1" applyFont="1" applyFill="1" applyBorder="1" applyAlignment="1">
      <alignment horizontal="left"/>
    </xf>
    <xf numFmtId="0" fontId="3" fillId="0" borderId="0" xfId="0" applyFont="1" applyFill="1"/>
    <xf numFmtId="164" fontId="6" fillId="0" borderId="1" xfId="1" applyFont="1" applyFill="1" applyBorder="1" applyAlignment="1">
      <alignment horizontal="center"/>
    </xf>
    <xf numFmtId="164" fontId="3" fillId="0" borderId="0" xfId="0" applyNumberFormat="1" applyFont="1"/>
    <xf numFmtId="164" fontId="2" fillId="2" borderId="1" xfId="1" applyFont="1" applyFill="1" applyBorder="1"/>
    <xf numFmtId="164" fontId="2" fillId="3" borderId="1" xfId="1" applyFont="1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164" fontId="3" fillId="0" borderId="0" xfId="1" applyFont="1"/>
    <xf numFmtId="164" fontId="3" fillId="0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%20X%20P%20MAY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Deuda"/>
      <sheetName val="Validado"/>
      <sheetName val="Hoja1"/>
      <sheetName val="Subv. Nov."/>
      <sheetName val="Subv. Dic."/>
      <sheetName val="Pagos Dic."/>
      <sheetName val="Pago Enero"/>
      <sheetName val="Pagos Febrero"/>
      <sheetName val="Pagos Abril1"/>
      <sheetName val="Pagos Abril NO Sub"/>
      <sheetName val="Subv. Abril1"/>
      <sheetName val="Subv. Abril"/>
      <sheetName val="Programac. Trimest."/>
      <sheetName val="Pagos Nov."/>
      <sheetName val="Subv. Octubre"/>
      <sheetName val="Pagos Octubre"/>
      <sheetName val="Subv. Sept."/>
      <sheetName val="Pagos Sept."/>
      <sheetName val="Subvención Mayo"/>
      <sheetName val="Pagos Agosto"/>
      <sheetName val="Pagos Junio"/>
      <sheetName val="Pagos Julio"/>
      <sheetName val="Cano"/>
      <sheetName val="Pagos Mayo"/>
      <sheetName val="Pagos Abril"/>
      <sheetName val="Pagos en Marzo"/>
      <sheetName val="Compromisos"/>
      <sheetName val="Envíados"/>
      <sheetName val="Expedientes 100 MM"/>
      <sheetName val="Programación"/>
      <sheetName val="Program. Defin."/>
      <sheetName val="Program. Febrero"/>
      <sheetName val="Original1"/>
      <sheetName val=" Original1"/>
      <sheetName val="Original"/>
    </sheetNames>
    <sheetDataSet>
      <sheetData sheetId="0"/>
      <sheetData sheetId="1"/>
      <sheetData sheetId="2">
        <row r="51">
          <cell r="J51">
            <v>0</v>
          </cell>
        </row>
        <row r="55">
          <cell r="J55">
            <v>0</v>
          </cell>
        </row>
        <row r="59">
          <cell r="K59">
            <v>175000</v>
          </cell>
        </row>
        <row r="63">
          <cell r="K63">
            <v>118061.95</v>
          </cell>
        </row>
        <row r="89">
          <cell r="K89">
            <v>116077.28</v>
          </cell>
        </row>
        <row r="106">
          <cell r="J106">
            <v>332500</v>
          </cell>
        </row>
        <row r="117">
          <cell r="J117">
            <v>60000</v>
          </cell>
        </row>
        <row r="127">
          <cell r="J127">
            <v>0</v>
          </cell>
        </row>
        <row r="135">
          <cell r="J135">
            <v>460000</v>
          </cell>
        </row>
        <row r="157">
          <cell r="J157">
            <v>17175</v>
          </cell>
        </row>
        <row r="172">
          <cell r="J172">
            <v>291300</v>
          </cell>
        </row>
        <row r="176">
          <cell r="J176">
            <v>490000</v>
          </cell>
        </row>
        <row r="180">
          <cell r="K180">
            <v>0</v>
          </cell>
        </row>
        <row r="193">
          <cell r="J193">
            <v>0</v>
          </cell>
        </row>
        <row r="196">
          <cell r="J196">
            <v>102494.8</v>
          </cell>
        </row>
        <row r="214">
          <cell r="J214">
            <v>508394.83</v>
          </cell>
        </row>
        <row r="451">
          <cell r="J451">
            <v>13930908.804</v>
          </cell>
        </row>
        <row r="778">
          <cell r="J778">
            <v>4609343.7300000004</v>
          </cell>
        </row>
        <row r="974">
          <cell r="J974">
            <v>9603644.0979999993</v>
          </cell>
        </row>
        <row r="998">
          <cell r="J998">
            <v>8389172.5299999993</v>
          </cell>
        </row>
        <row r="1015">
          <cell r="J1015">
            <v>3313578.88</v>
          </cell>
        </row>
        <row r="1048">
          <cell r="K1048">
            <v>0</v>
          </cell>
        </row>
        <row r="1094">
          <cell r="J1094">
            <v>159455.54999999999</v>
          </cell>
        </row>
        <row r="1096">
          <cell r="K1096">
            <v>90010.4</v>
          </cell>
        </row>
        <row r="1101">
          <cell r="K1101">
            <v>0</v>
          </cell>
        </row>
        <row r="1130">
          <cell r="J1130">
            <v>2319178</v>
          </cell>
        </row>
        <row r="1136">
          <cell r="J1136">
            <v>0</v>
          </cell>
        </row>
        <row r="1151">
          <cell r="J1151">
            <v>396500</v>
          </cell>
        </row>
        <row r="1154">
          <cell r="K1154">
            <v>148420.04</v>
          </cell>
        </row>
        <row r="1172">
          <cell r="J1172">
            <v>1037199.6</v>
          </cell>
        </row>
        <row r="1176">
          <cell r="J1176">
            <v>0</v>
          </cell>
        </row>
        <row r="1198">
          <cell r="J1198">
            <v>674716</v>
          </cell>
        </row>
        <row r="1208">
          <cell r="J1208">
            <v>0</v>
          </cell>
        </row>
        <row r="1218">
          <cell r="J1218">
            <v>0</v>
          </cell>
        </row>
        <row r="1228">
          <cell r="J1228">
            <v>200640</v>
          </cell>
        </row>
        <row r="1235">
          <cell r="J1235">
            <v>59332</v>
          </cell>
        </row>
        <row r="1239">
          <cell r="J1239">
            <v>463020</v>
          </cell>
        </row>
        <row r="1243">
          <cell r="J1243">
            <v>0</v>
          </cell>
        </row>
        <row r="1246">
          <cell r="K1246">
            <v>0</v>
          </cell>
        </row>
        <row r="1253">
          <cell r="K1253">
            <v>608052.19999999995</v>
          </cell>
        </row>
        <row r="1263">
          <cell r="K1263">
            <v>0</v>
          </cell>
        </row>
        <row r="1278">
          <cell r="K1278">
            <v>191278</v>
          </cell>
        </row>
        <row r="1282">
          <cell r="K1282">
            <v>344725</v>
          </cell>
        </row>
        <row r="1288">
          <cell r="J1288">
            <v>46400</v>
          </cell>
        </row>
        <row r="1359">
          <cell r="J1359">
            <v>803615.17</v>
          </cell>
        </row>
        <row r="1390">
          <cell r="J1390">
            <v>1652</v>
          </cell>
        </row>
        <row r="1431">
          <cell r="J1431">
            <v>2025453.77</v>
          </cell>
        </row>
        <row r="1443">
          <cell r="J1443">
            <v>1309620.55</v>
          </cell>
        </row>
        <row r="1447">
          <cell r="K1447">
            <v>8702.5</v>
          </cell>
        </row>
        <row r="1451">
          <cell r="K1451">
            <v>50701</v>
          </cell>
        </row>
        <row r="1460">
          <cell r="J1460">
            <v>3000</v>
          </cell>
        </row>
        <row r="1466">
          <cell r="J1466">
            <v>0</v>
          </cell>
        </row>
        <row r="1470">
          <cell r="J1470">
            <v>0</v>
          </cell>
        </row>
        <row r="1474">
          <cell r="K1474">
            <v>124450</v>
          </cell>
        </row>
        <row r="1520">
          <cell r="J1520">
            <v>435496.29</v>
          </cell>
        </row>
        <row r="1523">
          <cell r="J1523">
            <v>16520</v>
          </cell>
        </row>
        <row r="1526">
          <cell r="K1526">
            <v>2677000</v>
          </cell>
        </row>
        <row r="1536">
          <cell r="J1536">
            <v>656600</v>
          </cell>
        </row>
        <row r="1539">
          <cell r="K1539">
            <v>254880</v>
          </cell>
        </row>
        <row r="1553">
          <cell r="J1553">
            <v>368529.2</v>
          </cell>
        </row>
        <row r="1562">
          <cell r="J1562">
            <v>240900</v>
          </cell>
        </row>
        <row r="1566">
          <cell r="K1566">
            <v>20900</v>
          </cell>
        </row>
        <row r="1580">
          <cell r="K1580">
            <v>0</v>
          </cell>
        </row>
        <row r="1598">
          <cell r="J1598">
            <v>363440</v>
          </cell>
        </row>
        <row r="1606">
          <cell r="J1606">
            <v>388515</v>
          </cell>
        </row>
        <row r="1610">
          <cell r="K1610">
            <v>299867.5</v>
          </cell>
        </row>
        <row r="1645">
          <cell r="J1645">
            <v>280633.5</v>
          </cell>
        </row>
        <row r="1652">
          <cell r="J1652">
            <v>692240</v>
          </cell>
        </row>
        <row r="1662">
          <cell r="J1662">
            <v>62723.12</v>
          </cell>
        </row>
        <row r="1687">
          <cell r="J1687">
            <v>0</v>
          </cell>
        </row>
        <row r="1728">
          <cell r="J1728">
            <v>581268.79</v>
          </cell>
        </row>
        <row r="1741">
          <cell r="J1741">
            <v>0</v>
          </cell>
        </row>
        <row r="1746">
          <cell r="J1746">
            <v>154462</v>
          </cell>
        </row>
        <row r="1749">
          <cell r="K1749">
            <v>389514.77</v>
          </cell>
        </row>
        <row r="1802">
          <cell r="K1802">
            <v>263804.07</v>
          </cell>
        </row>
        <row r="1811">
          <cell r="K1811">
            <v>974457.86</v>
          </cell>
        </row>
        <row r="1846">
          <cell r="J1846">
            <v>1292953.73</v>
          </cell>
        </row>
        <row r="1849">
          <cell r="J1849">
            <v>632244</v>
          </cell>
        </row>
        <row r="1857">
          <cell r="J1857">
            <v>1275063.54</v>
          </cell>
        </row>
        <row r="1912">
          <cell r="J1912">
            <v>2743895.48</v>
          </cell>
        </row>
        <row r="1949">
          <cell r="J1949">
            <v>5000881.05</v>
          </cell>
        </row>
        <row r="1953">
          <cell r="J1953">
            <v>0</v>
          </cell>
        </row>
        <row r="1958">
          <cell r="K1958">
            <v>477617.66</v>
          </cell>
        </row>
        <row r="1977">
          <cell r="J1977">
            <v>141807.79999999999</v>
          </cell>
        </row>
        <row r="1983">
          <cell r="J1983">
            <v>0</v>
          </cell>
        </row>
        <row r="1987">
          <cell r="K1987">
            <v>227275</v>
          </cell>
        </row>
        <row r="2001">
          <cell r="J2001">
            <v>422500</v>
          </cell>
        </row>
        <row r="2013">
          <cell r="J2013">
            <v>0</v>
          </cell>
        </row>
        <row r="2048">
          <cell r="J2048">
            <v>2931702.24</v>
          </cell>
        </row>
        <row r="2051">
          <cell r="K2051">
            <v>0</v>
          </cell>
        </row>
        <row r="2064">
          <cell r="K2064">
            <v>32000</v>
          </cell>
        </row>
        <row r="2094">
          <cell r="J2094">
            <v>10645161</v>
          </cell>
        </row>
        <row r="2132">
          <cell r="J2132">
            <v>17793204.219999999</v>
          </cell>
        </row>
        <row r="2135">
          <cell r="J2135">
            <v>195300</v>
          </cell>
        </row>
        <row r="2139">
          <cell r="K2139">
            <v>143488</v>
          </cell>
        </row>
        <row r="2164">
          <cell r="J2164">
            <v>1429400</v>
          </cell>
        </row>
        <row r="2206">
          <cell r="J2206">
            <v>13817228.4</v>
          </cell>
        </row>
        <row r="2224">
          <cell r="J2224">
            <v>0</v>
          </cell>
        </row>
        <row r="2230">
          <cell r="J2230">
            <v>333984.24</v>
          </cell>
        </row>
        <row r="2248">
          <cell r="J2248">
            <v>0</v>
          </cell>
        </row>
        <row r="2254">
          <cell r="J2254">
            <v>0</v>
          </cell>
        </row>
        <row r="2256">
          <cell r="K2256">
            <v>92500</v>
          </cell>
        </row>
        <row r="2260">
          <cell r="K2260">
            <v>836400</v>
          </cell>
        </row>
        <row r="2270">
          <cell r="K2270">
            <v>784700</v>
          </cell>
        </row>
        <row r="2277">
          <cell r="K2277">
            <v>123900</v>
          </cell>
        </row>
        <row r="2281">
          <cell r="K2281">
            <v>548825.07999999996</v>
          </cell>
        </row>
        <row r="2287">
          <cell r="K2287">
            <v>6219614.4800000004</v>
          </cell>
        </row>
        <row r="2303">
          <cell r="K2303">
            <v>15232333.939999999</v>
          </cell>
        </row>
        <row r="2338">
          <cell r="K2338">
            <v>325310</v>
          </cell>
        </row>
        <row r="2345">
          <cell r="K2345">
            <v>227721.41</v>
          </cell>
        </row>
        <row r="2364">
          <cell r="K2364">
            <v>136931.04</v>
          </cell>
        </row>
        <row r="2373">
          <cell r="J2373">
            <v>0</v>
          </cell>
        </row>
        <row r="2376">
          <cell r="K2376">
            <v>5179269.04</v>
          </cell>
        </row>
        <row r="2394">
          <cell r="K2394">
            <v>212754.76</v>
          </cell>
        </row>
        <row r="2406">
          <cell r="K2406">
            <v>1938547.69</v>
          </cell>
        </row>
        <row r="2420">
          <cell r="J2420">
            <v>27003.119999999999</v>
          </cell>
        </row>
        <row r="2422">
          <cell r="K2422">
            <v>241980</v>
          </cell>
        </row>
        <row r="2427">
          <cell r="K2427">
            <v>694041.44</v>
          </cell>
        </row>
        <row r="2437">
          <cell r="K2437">
            <v>208246.39999999999</v>
          </cell>
        </row>
        <row r="2444">
          <cell r="J2444">
            <v>0</v>
          </cell>
        </row>
        <row r="2466">
          <cell r="J2466">
            <v>0</v>
          </cell>
        </row>
        <row r="2487">
          <cell r="J2487">
            <v>2474651.2000000002</v>
          </cell>
        </row>
        <row r="2491">
          <cell r="J2491">
            <v>218300</v>
          </cell>
        </row>
        <row r="2502">
          <cell r="K2502">
            <v>281902</v>
          </cell>
        </row>
        <row r="2533">
          <cell r="J2533">
            <v>2206600</v>
          </cell>
        </row>
        <row r="2566">
          <cell r="J2566">
            <v>418404.22</v>
          </cell>
        </row>
        <row r="2631">
          <cell r="J2631">
            <v>1490544.42</v>
          </cell>
        </row>
        <row r="2649">
          <cell r="J2649">
            <v>144000</v>
          </cell>
        </row>
        <row r="2680">
          <cell r="J2680">
            <v>0</v>
          </cell>
        </row>
        <row r="2739">
          <cell r="J2739">
            <v>3850099</v>
          </cell>
        </row>
        <row r="2747">
          <cell r="J2747">
            <v>0</v>
          </cell>
        </row>
        <row r="2755">
          <cell r="J2755">
            <v>100577.01</v>
          </cell>
        </row>
        <row r="2768">
          <cell r="J2768">
            <v>550148.26</v>
          </cell>
        </row>
        <row r="2772">
          <cell r="J2772">
            <v>0</v>
          </cell>
        </row>
        <row r="2776">
          <cell r="K2776">
            <v>784439.6</v>
          </cell>
        </row>
        <row r="2796">
          <cell r="J2796">
            <v>121610</v>
          </cell>
        </row>
        <row r="2800">
          <cell r="J2800">
            <v>82883.199999999997</v>
          </cell>
        </row>
        <row r="2850">
          <cell r="J2850">
            <v>0</v>
          </cell>
        </row>
        <row r="2864">
          <cell r="J2864">
            <v>0</v>
          </cell>
        </row>
        <row r="2868">
          <cell r="J2868">
            <v>241605</v>
          </cell>
        </row>
        <row r="2873">
          <cell r="J2873">
            <v>143790</v>
          </cell>
        </row>
        <row r="2877">
          <cell r="K2877">
            <v>318600</v>
          </cell>
        </row>
        <row r="2886">
          <cell r="J2886">
            <v>2216403.1</v>
          </cell>
        </row>
        <row r="2896">
          <cell r="J2896">
            <v>0</v>
          </cell>
        </row>
        <row r="2900">
          <cell r="J2900">
            <v>391686.84</v>
          </cell>
        </row>
        <row r="2908">
          <cell r="J2908">
            <v>1614972.78</v>
          </cell>
        </row>
        <row r="2919">
          <cell r="J2919">
            <v>0</v>
          </cell>
        </row>
        <row r="2952">
          <cell r="J2952">
            <v>532547.88</v>
          </cell>
        </row>
        <row r="2954">
          <cell r="J2954">
            <v>12200</v>
          </cell>
        </row>
        <row r="2959">
          <cell r="J2959">
            <v>30033.3</v>
          </cell>
        </row>
        <row r="2966">
          <cell r="J2966">
            <v>71460.800000000003</v>
          </cell>
        </row>
        <row r="2973">
          <cell r="J2973">
            <v>1003368</v>
          </cell>
        </row>
        <row r="2978">
          <cell r="J2978">
            <v>23860</v>
          </cell>
        </row>
        <row r="2981">
          <cell r="J2981">
            <v>129800</v>
          </cell>
        </row>
        <row r="2985">
          <cell r="J2985">
            <v>369340</v>
          </cell>
        </row>
        <row r="2990">
          <cell r="J2990">
            <v>0</v>
          </cell>
        </row>
        <row r="3110">
          <cell r="J3110">
            <v>162000</v>
          </cell>
        </row>
        <row r="3120">
          <cell r="J3120">
            <v>0</v>
          </cell>
        </row>
        <row r="3124">
          <cell r="K3124">
            <v>0</v>
          </cell>
        </row>
        <row r="3129">
          <cell r="K3129">
            <v>294344.37</v>
          </cell>
        </row>
        <row r="3211">
          <cell r="J3211">
            <v>54000</v>
          </cell>
        </row>
        <row r="3228">
          <cell r="J3228">
            <v>41500</v>
          </cell>
        </row>
        <row r="3241">
          <cell r="J3241">
            <v>36500</v>
          </cell>
        </row>
        <row r="3250">
          <cell r="J3250">
            <v>13000</v>
          </cell>
        </row>
        <row r="3252">
          <cell r="K3252">
            <v>398860.36</v>
          </cell>
        </row>
        <row r="3272">
          <cell r="K3272">
            <v>215000</v>
          </cell>
        </row>
        <row r="3285">
          <cell r="J3285">
            <v>120000</v>
          </cell>
        </row>
        <row r="3289">
          <cell r="J3289">
            <v>0</v>
          </cell>
        </row>
        <row r="3356">
          <cell r="J3356">
            <v>1580600</v>
          </cell>
        </row>
        <row r="3414">
          <cell r="J3414">
            <v>2002344</v>
          </cell>
        </row>
        <row r="3444">
          <cell r="J3444">
            <v>1485595</v>
          </cell>
        </row>
        <row r="3498">
          <cell r="J3498">
            <v>0</v>
          </cell>
        </row>
        <row r="3501">
          <cell r="J3501">
            <v>375950.5</v>
          </cell>
        </row>
        <row r="3523">
          <cell r="J3523">
            <v>13869155.42</v>
          </cell>
        </row>
        <row r="3546">
          <cell r="J3546">
            <v>14364863</v>
          </cell>
        </row>
        <row r="3558">
          <cell r="J3558">
            <v>204201.95</v>
          </cell>
        </row>
        <row r="3560">
          <cell r="K3560">
            <v>5614.39</v>
          </cell>
        </row>
        <row r="3565">
          <cell r="K3565">
            <v>852500</v>
          </cell>
        </row>
        <row r="3584">
          <cell r="J3584">
            <v>2320630</v>
          </cell>
        </row>
        <row r="3625">
          <cell r="J3625">
            <v>5199890</v>
          </cell>
        </row>
        <row r="3644">
          <cell r="J3644">
            <v>3567024</v>
          </cell>
        </row>
        <row r="3658">
          <cell r="J3658">
            <v>1615280</v>
          </cell>
        </row>
        <row r="3690">
          <cell r="J3690">
            <v>706424.7</v>
          </cell>
        </row>
        <row r="3696">
          <cell r="J3696">
            <v>62304</v>
          </cell>
        </row>
        <row r="3700">
          <cell r="K3700">
            <v>637377</v>
          </cell>
        </row>
        <row r="3717">
          <cell r="J3717">
            <v>695983.00300000003</v>
          </cell>
        </row>
        <row r="3724">
          <cell r="J3724">
            <v>75756</v>
          </cell>
        </row>
        <row r="3730">
          <cell r="K3730">
            <v>2117403.84</v>
          </cell>
        </row>
        <row r="3769">
          <cell r="J3769">
            <v>413159.67999999999</v>
          </cell>
        </row>
        <row r="3771">
          <cell r="K3771">
            <v>0</v>
          </cell>
        </row>
        <row r="3777">
          <cell r="K3777">
            <v>215261.5</v>
          </cell>
        </row>
        <row r="3790">
          <cell r="J3790">
            <v>3158104.5</v>
          </cell>
        </row>
        <row r="3810">
          <cell r="J3810">
            <v>0</v>
          </cell>
        </row>
        <row r="3816">
          <cell r="J3816">
            <v>0</v>
          </cell>
        </row>
        <row r="3823">
          <cell r="J3823">
            <v>60000</v>
          </cell>
        </row>
        <row r="3831">
          <cell r="J3831">
            <v>26550</v>
          </cell>
        </row>
        <row r="3833">
          <cell r="K3833">
            <v>0</v>
          </cell>
        </row>
        <row r="3840">
          <cell r="K3840">
            <v>49560</v>
          </cell>
        </row>
        <row r="3853">
          <cell r="J3853">
            <v>1613682.49</v>
          </cell>
        </row>
        <row r="3859">
          <cell r="J3859">
            <v>1248580.7</v>
          </cell>
        </row>
        <row r="3863">
          <cell r="J3863">
            <v>411950</v>
          </cell>
        </row>
        <row r="3865">
          <cell r="K3865">
            <v>22787.5</v>
          </cell>
        </row>
        <row r="3869">
          <cell r="K3869">
            <v>497949.66</v>
          </cell>
        </row>
        <row r="3885">
          <cell r="K3885">
            <v>81731.899999999994</v>
          </cell>
        </row>
        <row r="3891">
          <cell r="K3891">
            <v>179683.72</v>
          </cell>
        </row>
        <row r="3898">
          <cell r="K3898">
            <v>120000</v>
          </cell>
        </row>
        <row r="3910">
          <cell r="J3910">
            <v>359254.97</v>
          </cell>
        </row>
        <row r="3914">
          <cell r="J3914">
            <v>113458.08</v>
          </cell>
        </row>
        <row r="3916">
          <cell r="K3916">
            <v>150261.20000000001</v>
          </cell>
        </row>
        <row r="3923">
          <cell r="K3923">
            <v>1496806.99</v>
          </cell>
        </row>
        <row r="3927">
          <cell r="K3927">
            <v>265830.40000000002</v>
          </cell>
        </row>
        <row r="3932">
          <cell r="K3932">
            <v>517494.9</v>
          </cell>
        </row>
        <row r="3936">
          <cell r="K3936">
            <v>0</v>
          </cell>
        </row>
        <row r="3941">
          <cell r="K3941">
            <v>0</v>
          </cell>
        </row>
        <row r="3947">
          <cell r="K3947">
            <v>33727.35</v>
          </cell>
        </row>
        <row r="3956">
          <cell r="J3956">
            <v>98060</v>
          </cell>
        </row>
        <row r="3967">
          <cell r="J3967">
            <v>0</v>
          </cell>
        </row>
        <row r="3969">
          <cell r="K3969">
            <v>522651.5</v>
          </cell>
        </row>
        <row r="3973">
          <cell r="K3973">
            <v>2138217.912</v>
          </cell>
        </row>
        <row r="4021">
          <cell r="J4021">
            <v>444023.10200000001</v>
          </cell>
        </row>
        <row r="4047">
          <cell r="J4047">
            <v>265538.09999999998</v>
          </cell>
        </row>
        <row r="4055">
          <cell r="J4055">
            <v>1795780</v>
          </cell>
        </row>
        <row r="4057">
          <cell r="K4057">
            <v>2124</v>
          </cell>
        </row>
        <row r="4065">
          <cell r="J4065">
            <v>252750</v>
          </cell>
        </row>
        <row r="4067">
          <cell r="K4067">
            <v>231599.69</v>
          </cell>
        </row>
        <row r="4074">
          <cell r="J4074">
            <v>163081</v>
          </cell>
        </row>
        <row r="4095">
          <cell r="J4095">
            <v>6005705.5800000001</v>
          </cell>
        </row>
        <row r="4112">
          <cell r="J4112">
            <v>979860.22</v>
          </cell>
        </row>
        <row r="4122">
          <cell r="K4122">
            <v>468804.66</v>
          </cell>
        </row>
        <row r="4139">
          <cell r="J4139">
            <v>224200</v>
          </cell>
        </row>
        <row r="4145">
          <cell r="J4145">
            <v>316949.14</v>
          </cell>
        </row>
        <row r="4167">
          <cell r="J4167">
            <v>0</v>
          </cell>
        </row>
        <row r="4212">
          <cell r="J4212">
            <v>457348.45</v>
          </cell>
        </row>
        <row r="4215">
          <cell r="K4215">
            <v>131760</v>
          </cell>
        </row>
        <row r="4244">
          <cell r="J4244">
            <v>1032500</v>
          </cell>
        </row>
        <row r="4246">
          <cell r="K4246">
            <v>184080</v>
          </cell>
        </row>
        <row r="4266">
          <cell r="J4266">
            <v>160706.56</v>
          </cell>
        </row>
        <row r="4270">
          <cell r="J4270">
            <v>0</v>
          </cell>
        </row>
        <row r="4283">
          <cell r="K4283">
            <v>17228</v>
          </cell>
        </row>
        <row r="4288">
          <cell r="K4288">
            <v>58800</v>
          </cell>
        </row>
        <row r="4292">
          <cell r="K4292">
            <v>419110</v>
          </cell>
        </row>
        <row r="4320">
          <cell r="K4320">
            <v>360800</v>
          </cell>
        </row>
        <row r="4333">
          <cell r="J4333">
            <v>1303125.8</v>
          </cell>
        </row>
        <row r="4337">
          <cell r="J4337">
            <v>0</v>
          </cell>
        </row>
        <row r="4358">
          <cell r="J4358">
            <v>3433763.5</v>
          </cell>
        </row>
        <row r="4385">
          <cell r="J4385">
            <v>0</v>
          </cell>
        </row>
        <row r="4387">
          <cell r="K4387">
            <v>595032</v>
          </cell>
        </row>
        <row r="4394">
          <cell r="K4394">
            <v>0</v>
          </cell>
        </row>
        <row r="4413">
          <cell r="J4413">
            <v>0</v>
          </cell>
        </row>
        <row r="4434">
          <cell r="K4434">
            <v>0</v>
          </cell>
        </row>
        <row r="4441">
          <cell r="J4441">
            <v>116348.5</v>
          </cell>
        </row>
        <row r="4445">
          <cell r="K4445">
            <v>314499.78000000003</v>
          </cell>
        </row>
        <row r="4459">
          <cell r="J4459">
            <v>79100</v>
          </cell>
        </row>
        <row r="4471">
          <cell r="J4471">
            <v>1384240.3</v>
          </cell>
        </row>
        <row r="4477">
          <cell r="J4477">
            <v>1111394.8</v>
          </cell>
        </row>
        <row r="4481">
          <cell r="K4481">
            <v>35069.949999999997</v>
          </cell>
        </row>
        <row r="4492">
          <cell r="J4492">
            <v>0</v>
          </cell>
        </row>
        <row r="4497">
          <cell r="J4497">
            <v>660505</v>
          </cell>
        </row>
        <row r="4505">
          <cell r="J4505">
            <v>805615.5</v>
          </cell>
        </row>
        <row r="4508">
          <cell r="K4508">
            <v>215000</v>
          </cell>
        </row>
        <row r="4544">
          <cell r="J4544">
            <v>0</v>
          </cell>
        </row>
        <row r="4558">
          <cell r="J4558">
            <v>3698592</v>
          </cell>
        </row>
        <row r="4560">
          <cell r="K4560">
            <v>211800</v>
          </cell>
        </row>
        <row r="4564">
          <cell r="K4564">
            <v>60652</v>
          </cell>
        </row>
        <row r="4568">
          <cell r="K4568">
            <v>130983</v>
          </cell>
        </row>
        <row r="4604">
          <cell r="J4604">
            <v>560000</v>
          </cell>
        </row>
        <row r="4608">
          <cell r="J4608">
            <v>0</v>
          </cell>
        </row>
        <row r="4611">
          <cell r="K4611">
            <v>84960</v>
          </cell>
        </row>
        <row r="4615">
          <cell r="K4615">
            <v>110920</v>
          </cell>
        </row>
        <row r="4619">
          <cell r="K4619">
            <v>500000</v>
          </cell>
        </row>
        <row r="4628">
          <cell r="J4628">
            <v>0</v>
          </cell>
        </row>
        <row r="4640">
          <cell r="J4640">
            <v>357239.1</v>
          </cell>
        </row>
        <row r="4642">
          <cell r="K4642">
            <v>765991.1</v>
          </cell>
        </row>
        <row r="4663">
          <cell r="K4663">
            <v>52779.040000000001</v>
          </cell>
        </row>
        <row r="4667">
          <cell r="K4667">
            <v>503585</v>
          </cell>
        </row>
        <row r="4677">
          <cell r="K4677">
            <v>1879829</v>
          </cell>
        </row>
        <row r="4691">
          <cell r="J4691">
            <v>664945</v>
          </cell>
        </row>
        <row r="4695">
          <cell r="J4695">
            <v>706000</v>
          </cell>
        </row>
        <row r="4713">
          <cell r="J4713">
            <v>0</v>
          </cell>
        </row>
        <row r="4729">
          <cell r="J4729">
            <v>0</v>
          </cell>
        </row>
        <row r="4747">
          <cell r="J4747">
            <v>0</v>
          </cell>
        </row>
        <row r="4752">
          <cell r="J4752">
            <v>-60500</v>
          </cell>
        </row>
        <row r="4846">
          <cell r="J4846">
            <v>3241300.16</v>
          </cell>
        </row>
        <row r="4854">
          <cell r="J4854">
            <v>0</v>
          </cell>
        </row>
        <row r="4858">
          <cell r="K4858">
            <v>318018.31</v>
          </cell>
        </row>
        <row r="4864">
          <cell r="K4864">
            <v>0</v>
          </cell>
        </row>
        <row r="4882">
          <cell r="J4882">
            <v>1577461</v>
          </cell>
        </row>
        <row r="4889">
          <cell r="J4889">
            <v>86260</v>
          </cell>
        </row>
        <row r="4894">
          <cell r="J4894">
            <v>488301.2</v>
          </cell>
        </row>
        <row r="4924">
          <cell r="J4924">
            <v>12086970.5</v>
          </cell>
        </row>
        <row r="4984">
          <cell r="J4984">
            <v>20989438.710000001</v>
          </cell>
        </row>
        <row r="4990">
          <cell r="J4990">
            <v>658012</v>
          </cell>
        </row>
        <row r="4994">
          <cell r="K4994">
            <v>384371.14</v>
          </cell>
        </row>
        <row r="5017">
          <cell r="K5017">
            <v>231706.42</v>
          </cell>
        </row>
        <row r="5043">
          <cell r="K5043">
            <v>133292.32999999999</v>
          </cell>
        </row>
        <row r="5052">
          <cell r="K5052">
            <v>10422264.4</v>
          </cell>
        </row>
        <row r="5083">
          <cell r="K5083">
            <v>124623.69</v>
          </cell>
        </row>
        <row r="5117">
          <cell r="J5117">
            <v>496721.4</v>
          </cell>
        </row>
        <row r="5119">
          <cell r="K5119">
            <v>1748930.25</v>
          </cell>
        </row>
        <row r="5139">
          <cell r="J5139">
            <v>412760.46</v>
          </cell>
        </row>
        <row r="5142">
          <cell r="J5142">
            <v>613411.19999999995</v>
          </cell>
        </row>
        <row r="5159">
          <cell r="J5159">
            <v>1481508.08</v>
          </cell>
        </row>
        <row r="5165">
          <cell r="J5165">
            <v>0</v>
          </cell>
        </row>
        <row r="5175">
          <cell r="K5175">
            <v>89550.2</v>
          </cell>
        </row>
        <row r="5179">
          <cell r="K5179">
            <v>862561.29</v>
          </cell>
        </row>
        <row r="5195">
          <cell r="J5195">
            <v>35223</v>
          </cell>
        </row>
        <row r="5208">
          <cell r="J5208">
            <v>330164</v>
          </cell>
        </row>
        <row r="5221">
          <cell r="J5221">
            <v>1342839.32</v>
          </cell>
        </row>
        <row r="5232">
          <cell r="K5232">
            <v>168340.5</v>
          </cell>
        </row>
        <row r="5242">
          <cell r="J5242">
            <v>20744.64</v>
          </cell>
        </row>
        <row r="5247">
          <cell r="J5247">
            <v>30730</v>
          </cell>
        </row>
        <row r="5250">
          <cell r="J5250">
            <v>162000</v>
          </cell>
        </row>
        <row r="5254">
          <cell r="J5254">
            <v>0</v>
          </cell>
        </row>
        <row r="5266">
          <cell r="J5266">
            <v>459055.4</v>
          </cell>
        </row>
        <row r="5270">
          <cell r="J5270">
            <v>0</v>
          </cell>
        </row>
        <row r="5276">
          <cell r="J5276">
            <v>252125.33</v>
          </cell>
        </row>
        <row r="5280">
          <cell r="J5280">
            <v>0</v>
          </cell>
        </row>
        <row r="5285">
          <cell r="K5285">
            <v>515943.79</v>
          </cell>
        </row>
        <row r="5295">
          <cell r="K5295">
            <v>65137.120000000003</v>
          </cell>
        </row>
        <row r="5325">
          <cell r="J5325">
            <v>0</v>
          </cell>
        </row>
        <row r="5340">
          <cell r="J5340">
            <v>0</v>
          </cell>
        </row>
        <row r="5361">
          <cell r="J5361">
            <v>88200</v>
          </cell>
        </row>
        <row r="5391">
          <cell r="J5391">
            <v>3286403.64</v>
          </cell>
        </row>
        <row r="5398">
          <cell r="J5398">
            <v>781276.24</v>
          </cell>
        </row>
        <row r="5403">
          <cell r="K5403">
            <v>139186.98000000001</v>
          </cell>
        </row>
        <row r="5412">
          <cell r="J5412">
            <v>147989.28</v>
          </cell>
        </row>
        <row r="5423">
          <cell r="J5423">
            <v>0</v>
          </cell>
        </row>
        <row r="5427">
          <cell r="K5427">
            <v>461900.6</v>
          </cell>
        </row>
        <row r="5434">
          <cell r="K5434">
            <v>131581.79999999999</v>
          </cell>
        </row>
        <row r="5443">
          <cell r="J5443">
            <v>306800</v>
          </cell>
        </row>
        <row r="5447">
          <cell r="J5447">
            <v>41300</v>
          </cell>
        </row>
        <row r="5450">
          <cell r="K5450">
            <v>13222604.699999999</v>
          </cell>
        </row>
        <row r="5500">
          <cell r="J5500">
            <v>0</v>
          </cell>
        </row>
        <row r="5522">
          <cell r="J5522">
            <v>258209.4</v>
          </cell>
        </row>
        <row r="5529">
          <cell r="K5529">
            <v>80000</v>
          </cell>
        </row>
        <row r="5535">
          <cell r="K5535">
            <v>529250</v>
          </cell>
        </row>
        <row r="5543">
          <cell r="K5543">
            <v>10949181.300000001</v>
          </cell>
        </row>
        <row r="5581">
          <cell r="K5581">
            <v>0</v>
          </cell>
        </row>
        <row r="5605">
          <cell r="J5605">
            <v>0</v>
          </cell>
        </row>
        <row r="5611">
          <cell r="J5611">
            <v>0</v>
          </cell>
        </row>
        <row r="5620">
          <cell r="J5620">
            <v>241944</v>
          </cell>
        </row>
        <row r="5631">
          <cell r="K5631">
            <v>175867.2</v>
          </cell>
        </row>
        <row r="5643">
          <cell r="J5643">
            <v>921124.52</v>
          </cell>
        </row>
        <row r="5657">
          <cell r="J5657">
            <v>1967140.69</v>
          </cell>
        </row>
        <row r="5661">
          <cell r="J5661">
            <v>183150</v>
          </cell>
        </row>
        <row r="5665">
          <cell r="J5665">
            <v>0</v>
          </cell>
        </row>
        <row r="5669">
          <cell r="J5669">
            <v>0</v>
          </cell>
        </row>
        <row r="5680">
          <cell r="J5680">
            <v>397510</v>
          </cell>
        </row>
        <row r="5733">
          <cell r="J5733">
            <v>571727.69999999995</v>
          </cell>
        </row>
        <row r="5735">
          <cell r="K5735">
            <v>175230</v>
          </cell>
        </row>
        <row r="5742">
          <cell r="J5742">
            <v>49675.64</v>
          </cell>
        </row>
        <row r="5744">
          <cell r="K5744">
            <v>918186</v>
          </cell>
        </row>
        <row r="5754">
          <cell r="J5754">
            <v>237180</v>
          </cell>
        </row>
        <row r="5762">
          <cell r="J5762">
            <v>81107</v>
          </cell>
        </row>
        <row r="5784">
          <cell r="J5784">
            <v>2061648.8</v>
          </cell>
        </row>
        <row r="5791">
          <cell r="J5791">
            <v>322000</v>
          </cell>
        </row>
        <row r="5803">
          <cell r="J5803">
            <v>653814.93999999994</v>
          </cell>
        </row>
        <row r="5805">
          <cell r="J5805">
            <v>39341.72</v>
          </cell>
        </row>
        <row r="5814">
          <cell r="J5814">
            <v>507743.38</v>
          </cell>
        </row>
        <row r="5818">
          <cell r="K5818">
            <v>120580</v>
          </cell>
        </row>
        <row r="5825">
          <cell r="K5825">
            <v>0</v>
          </cell>
        </row>
        <row r="5848">
          <cell r="J5848">
            <v>6246200</v>
          </cell>
        </row>
        <row r="5876">
          <cell r="J5876">
            <v>6821017.6500000004</v>
          </cell>
        </row>
        <row r="5899">
          <cell r="J5899">
            <v>4230879</v>
          </cell>
        </row>
        <row r="5942">
          <cell r="J5942">
            <v>7693697</v>
          </cell>
        </row>
        <row r="5966">
          <cell r="J5966">
            <v>2427418</v>
          </cell>
        </row>
        <row r="5992">
          <cell r="J5992">
            <v>21000</v>
          </cell>
        </row>
        <row r="5994">
          <cell r="K5994">
            <v>15399</v>
          </cell>
        </row>
        <row r="5998">
          <cell r="K5998">
            <v>0</v>
          </cell>
        </row>
        <row r="6023">
          <cell r="J6023">
            <v>32500</v>
          </cell>
        </row>
        <row r="6049">
          <cell r="J6049">
            <v>657182</v>
          </cell>
        </row>
        <row r="6052">
          <cell r="K6052">
            <v>13595.2</v>
          </cell>
        </row>
        <row r="6083">
          <cell r="J6083">
            <v>12398116.1</v>
          </cell>
        </row>
        <row r="6114">
          <cell r="J6114">
            <v>14326828.119999999</v>
          </cell>
        </row>
        <row r="6121">
          <cell r="J6121">
            <v>807875</v>
          </cell>
        </row>
        <row r="6125">
          <cell r="J6125">
            <v>0</v>
          </cell>
        </row>
        <row r="6134">
          <cell r="J6134">
            <v>0</v>
          </cell>
        </row>
        <row r="6138">
          <cell r="J6138">
            <v>0</v>
          </cell>
        </row>
        <row r="6158">
          <cell r="J6158">
            <v>228035.12</v>
          </cell>
        </row>
        <row r="6187">
          <cell r="J6187">
            <v>3724500</v>
          </cell>
        </row>
        <row r="6245">
          <cell r="J6245">
            <v>21576500</v>
          </cell>
        </row>
        <row r="6255">
          <cell r="J6255">
            <v>2925000</v>
          </cell>
        </row>
        <row r="6261">
          <cell r="J6261">
            <v>0</v>
          </cell>
        </row>
        <row r="6289">
          <cell r="J6289">
            <v>3114140</v>
          </cell>
        </row>
        <row r="6313">
          <cell r="J6313">
            <v>4914250</v>
          </cell>
        </row>
        <row r="6317">
          <cell r="J6317">
            <v>0</v>
          </cell>
        </row>
        <row r="6321">
          <cell r="K6321">
            <v>55973.52</v>
          </cell>
        </row>
        <row r="6332">
          <cell r="J6332">
            <v>4076952.14</v>
          </cell>
        </row>
        <row r="6336">
          <cell r="J6336">
            <v>715573.18</v>
          </cell>
        </row>
        <row r="6342">
          <cell r="K6342">
            <v>0</v>
          </cell>
        </row>
        <row r="6381">
          <cell r="J6381">
            <v>461970</v>
          </cell>
        </row>
        <row r="6387">
          <cell r="J6387">
            <v>0</v>
          </cell>
        </row>
        <row r="6391">
          <cell r="K6391">
            <v>486410</v>
          </cell>
        </row>
        <row r="6398">
          <cell r="K6398">
            <v>230723.04</v>
          </cell>
        </row>
        <row r="6417">
          <cell r="K6417">
            <v>0</v>
          </cell>
        </row>
        <row r="6423">
          <cell r="K6423">
            <v>28462</v>
          </cell>
        </row>
        <row r="6428">
          <cell r="K6428">
            <v>741965.12</v>
          </cell>
        </row>
        <row r="6435">
          <cell r="K6435">
            <v>772663.34</v>
          </cell>
        </row>
        <row r="6462">
          <cell r="K6462">
            <v>592773</v>
          </cell>
        </row>
        <row r="6474">
          <cell r="K6474">
            <v>49174.65</v>
          </cell>
        </row>
        <row r="6484">
          <cell r="K6484">
            <v>516275.9</v>
          </cell>
        </row>
        <row r="6511">
          <cell r="K6511">
            <v>0</v>
          </cell>
        </row>
        <row r="6521">
          <cell r="J6521">
            <v>591503.47</v>
          </cell>
        </row>
        <row r="6526">
          <cell r="J6526">
            <v>559957.19999999995</v>
          </cell>
        </row>
        <row r="6540">
          <cell r="J6540">
            <v>1514554.21</v>
          </cell>
        </row>
        <row r="6549">
          <cell r="J6549">
            <v>0</v>
          </cell>
        </row>
        <row r="6560">
          <cell r="J6560">
            <v>433189.4</v>
          </cell>
        </row>
        <row r="6562">
          <cell r="K6562">
            <v>262075</v>
          </cell>
        </row>
        <row r="6569">
          <cell r="J6569">
            <v>0</v>
          </cell>
        </row>
        <row r="6573">
          <cell r="K6573">
            <v>77000</v>
          </cell>
        </row>
        <row r="6578">
          <cell r="K6578">
            <v>9160</v>
          </cell>
        </row>
        <row r="6587">
          <cell r="J6587">
            <v>162879.03</v>
          </cell>
        </row>
        <row r="6608">
          <cell r="J6608">
            <v>5244210.41</v>
          </cell>
        </row>
        <row r="6644">
          <cell r="J6644">
            <v>9280108.7300000004</v>
          </cell>
        </row>
        <row r="6656">
          <cell r="J6656">
            <v>1852282.64</v>
          </cell>
        </row>
        <row r="6662">
          <cell r="J6662">
            <v>22189.29</v>
          </cell>
        </row>
        <row r="6665">
          <cell r="K6665">
            <v>13237.92</v>
          </cell>
        </row>
        <row r="6669">
          <cell r="K6669">
            <v>90815.59</v>
          </cell>
        </row>
        <row r="6674">
          <cell r="K6674">
            <v>50450.07</v>
          </cell>
        </row>
        <row r="6713">
          <cell r="J6713">
            <v>4159627.83</v>
          </cell>
        </row>
        <row r="6717">
          <cell r="J6717">
            <v>0</v>
          </cell>
        </row>
        <row r="6726">
          <cell r="J6726">
            <v>1627328</v>
          </cell>
        </row>
        <row r="6733">
          <cell r="J6733">
            <v>814200</v>
          </cell>
        </row>
        <row r="6737">
          <cell r="J6737">
            <v>0</v>
          </cell>
        </row>
        <row r="6740">
          <cell r="K6740">
            <v>0</v>
          </cell>
        </row>
        <row r="6745">
          <cell r="K6745">
            <v>231681.43</v>
          </cell>
        </row>
        <row r="6751">
          <cell r="K6751">
            <v>729776.67</v>
          </cell>
        </row>
        <row r="6765">
          <cell r="K6765">
            <v>274375</v>
          </cell>
        </row>
        <row r="6778">
          <cell r="J6778">
            <v>0</v>
          </cell>
        </row>
        <row r="6792">
          <cell r="J6792">
            <v>588635.19999999995</v>
          </cell>
        </row>
        <row r="6824">
          <cell r="J6824">
            <v>368716.94</v>
          </cell>
        </row>
        <row r="6830">
          <cell r="J6830">
            <v>2395250</v>
          </cell>
        </row>
        <row r="6833">
          <cell r="J6833">
            <v>613600</v>
          </cell>
        </row>
        <row r="6843">
          <cell r="J6843">
            <v>1122378.5900000001</v>
          </cell>
        </row>
        <row r="6858">
          <cell r="J6858">
            <v>1967995.34</v>
          </cell>
        </row>
        <row r="6872">
          <cell r="J6872">
            <v>0</v>
          </cell>
        </row>
        <row r="6882">
          <cell r="J6882">
            <v>0</v>
          </cell>
        </row>
        <row r="6887">
          <cell r="K6887">
            <v>46954.22</v>
          </cell>
        </row>
        <row r="6951">
          <cell r="J6951">
            <v>0</v>
          </cell>
        </row>
        <row r="6971">
          <cell r="J6971">
            <v>2530287.2000000002</v>
          </cell>
        </row>
        <row r="6982">
          <cell r="J6982">
            <v>1316314.1000000001</v>
          </cell>
        </row>
        <row r="6986">
          <cell r="J6986">
            <v>0</v>
          </cell>
        </row>
        <row r="7035">
          <cell r="J7035">
            <v>2111462</v>
          </cell>
        </row>
        <row r="7058">
          <cell r="J7058">
            <v>20335</v>
          </cell>
        </row>
        <row r="7063">
          <cell r="J7063">
            <v>280760</v>
          </cell>
        </row>
        <row r="7075">
          <cell r="J7075">
            <v>2672620</v>
          </cell>
        </row>
        <row r="7086">
          <cell r="J7086">
            <v>965004</v>
          </cell>
        </row>
        <row r="7143">
          <cell r="J7143">
            <v>5074</v>
          </cell>
        </row>
        <row r="7146">
          <cell r="J7146">
            <v>95108</v>
          </cell>
        </row>
        <row r="7149">
          <cell r="K7149">
            <v>70210</v>
          </cell>
        </row>
        <row r="7168">
          <cell r="J7168">
            <v>707283.5</v>
          </cell>
        </row>
        <row r="7176">
          <cell r="J7176">
            <v>97497.5</v>
          </cell>
        </row>
        <row r="7182">
          <cell r="J7182">
            <v>27957.19</v>
          </cell>
        </row>
        <row r="7186">
          <cell r="J7186">
            <v>0</v>
          </cell>
        </row>
        <row r="7195">
          <cell r="J7195">
            <v>110363.6</v>
          </cell>
        </row>
        <row r="7197">
          <cell r="K7197">
            <v>100264.6</v>
          </cell>
        </row>
        <row r="7212">
          <cell r="J7212">
            <v>1448037.13</v>
          </cell>
        </row>
        <row r="7215">
          <cell r="J7215">
            <v>340103.16</v>
          </cell>
        </row>
        <row r="7247">
          <cell r="J7247">
            <v>195000</v>
          </cell>
        </row>
        <row r="7250">
          <cell r="J7250">
            <v>113280</v>
          </cell>
        </row>
        <row r="7254">
          <cell r="J7254">
            <v>0</v>
          </cell>
        </row>
        <row r="7272">
          <cell r="J7272">
            <v>0</v>
          </cell>
        </row>
        <row r="7301">
          <cell r="J7301">
            <v>405000</v>
          </cell>
        </row>
        <row r="7303">
          <cell r="K7303">
            <v>191500</v>
          </cell>
        </row>
        <row r="7308">
          <cell r="K7308">
            <v>100728.78</v>
          </cell>
        </row>
        <row r="7312">
          <cell r="K7312">
            <v>58800</v>
          </cell>
        </row>
        <row r="7323">
          <cell r="K7323">
            <v>625800</v>
          </cell>
        </row>
        <row r="7332">
          <cell r="J7332">
            <v>552000</v>
          </cell>
        </row>
        <row r="7338">
          <cell r="J7338">
            <v>323960.96000000002</v>
          </cell>
        </row>
        <row r="7342">
          <cell r="J734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9"/>
  <sheetViews>
    <sheetView tabSelected="1" zoomScale="91" zoomScaleNormal="91" workbookViewId="0">
      <pane ySplit="7" topLeftCell="A8" activePane="bottomLeft" state="frozen"/>
      <selection pane="bottomLeft" activeCell="L3" sqref="L3"/>
    </sheetView>
  </sheetViews>
  <sheetFormatPr baseColWidth="10" defaultColWidth="11.42578125" defaultRowHeight="15" x14ac:dyDescent="0.25"/>
  <cols>
    <col min="1" max="1" width="5.5703125" style="3" customWidth="1"/>
    <col min="2" max="2" width="51" style="3" customWidth="1"/>
    <col min="3" max="3" width="17" style="3" customWidth="1"/>
    <col min="4" max="4" width="16.7109375" style="3" customWidth="1"/>
    <col min="5" max="5" width="16.28515625" style="3" customWidth="1"/>
    <col min="6" max="6" width="17.140625" style="3" customWidth="1"/>
    <col min="7" max="8" width="15.140625" style="3" customWidth="1"/>
    <col min="9" max="9" width="17.85546875" style="2" customWidth="1"/>
    <col min="10" max="10" width="21.7109375" style="2" hidden="1" customWidth="1"/>
    <col min="11" max="11" width="0.28515625" style="2" customWidth="1"/>
    <col min="12" max="16384" width="11.42578125" style="3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29"/>
      <c r="J1" s="29"/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11" x14ac:dyDescent="0.25">
      <c r="A3" s="1" t="s">
        <v>2</v>
      </c>
      <c r="B3" s="1"/>
      <c r="C3" s="1"/>
      <c r="D3" s="1"/>
      <c r="E3" s="1"/>
      <c r="F3" s="1"/>
      <c r="G3" s="1"/>
      <c r="H3" s="1"/>
    </row>
    <row r="4" spans="1:11" x14ac:dyDescent="0.25">
      <c r="B4" s="5"/>
      <c r="C4" s="5"/>
      <c r="D4" s="5"/>
      <c r="E4" s="5"/>
      <c r="F4" s="6"/>
      <c r="G4" s="5"/>
      <c r="H4" s="5"/>
      <c r="I4" s="4"/>
    </row>
    <row r="5" spans="1:11" x14ac:dyDescent="0.25">
      <c r="A5" s="3" t="s">
        <v>3</v>
      </c>
      <c r="B5" s="5"/>
      <c r="C5" s="5"/>
      <c r="D5" s="5"/>
      <c r="E5" s="5" t="s">
        <v>4</v>
      </c>
      <c r="F5" s="4" t="s">
        <v>5</v>
      </c>
      <c r="G5" s="4"/>
      <c r="H5" s="4"/>
      <c r="I5" s="7"/>
    </row>
    <row r="6" spans="1:11" ht="27" customHeight="1" x14ac:dyDescent="0.25">
      <c r="B6" s="5"/>
      <c r="D6" s="5"/>
      <c r="E6" s="5"/>
      <c r="F6" s="5"/>
      <c r="G6" s="5"/>
      <c r="H6" s="5"/>
      <c r="I6" s="4"/>
    </row>
    <row r="7" spans="1:11" ht="33" customHeight="1" x14ac:dyDescent="0.25">
      <c r="A7" s="8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9" t="s">
        <v>14</v>
      </c>
      <c r="J7" s="9" t="s">
        <v>15</v>
      </c>
      <c r="K7" s="9" t="s">
        <v>16</v>
      </c>
    </row>
    <row r="8" spans="1:11" x14ac:dyDescent="0.25">
      <c r="A8" s="10">
        <v>1</v>
      </c>
      <c r="B8" s="11" t="s">
        <v>17</v>
      </c>
      <c r="C8" s="12">
        <v>0</v>
      </c>
      <c r="D8" s="12">
        <f>+[2]Validado!J1198</f>
        <v>674716</v>
      </c>
      <c r="E8" s="12">
        <f>+[2]Validado!J1208</f>
        <v>0</v>
      </c>
      <c r="F8" s="13">
        <f>+[2]Validado!J1218</f>
        <v>0</v>
      </c>
      <c r="G8" s="13">
        <f>+[2]Validado!J1228</f>
        <v>200640</v>
      </c>
      <c r="H8" s="13"/>
      <c r="I8" s="12">
        <f t="shared" ref="I8:I71" si="0">+C8+D8+E8+F8+G8+H8</f>
        <v>875356</v>
      </c>
      <c r="J8" s="12">
        <v>1142276</v>
      </c>
      <c r="K8" s="12">
        <f>+I8-J8</f>
        <v>-266920</v>
      </c>
    </row>
    <row r="9" spans="1:11" x14ac:dyDescent="0.25">
      <c r="A9" s="10">
        <f t="shared" ref="A9:A21" si="1">1+A8</f>
        <v>2</v>
      </c>
      <c r="B9" s="11" t="s">
        <v>18</v>
      </c>
      <c r="C9" s="12">
        <v>0</v>
      </c>
      <c r="D9" s="12">
        <v>0</v>
      </c>
      <c r="E9" s="12">
        <v>0</v>
      </c>
      <c r="F9" s="13">
        <v>0</v>
      </c>
      <c r="G9" s="13">
        <f>+[2]Validado!K59</f>
        <v>175000</v>
      </c>
      <c r="H9" s="13"/>
      <c r="I9" s="12">
        <f t="shared" si="0"/>
        <v>175000</v>
      </c>
      <c r="J9" s="12"/>
      <c r="K9" s="12"/>
    </row>
    <row r="10" spans="1:11" x14ac:dyDescent="0.25">
      <c r="A10" s="10">
        <f t="shared" si="1"/>
        <v>3</v>
      </c>
      <c r="B10" s="11" t="s">
        <v>19</v>
      </c>
      <c r="C10" s="12">
        <v>0</v>
      </c>
      <c r="D10" s="12">
        <v>0</v>
      </c>
      <c r="E10" s="12">
        <v>0</v>
      </c>
      <c r="F10" s="13">
        <v>0</v>
      </c>
      <c r="G10" s="13">
        <f>+[2]Validado!K63</f>
        <v>118061.95</v>
      </c>
      <c r="H10" s="13"/>
      <c r="I10" s="12">
        <f t="shared" si="0"/>
        <v>118061.95</v>
      </c>
      <c r="J10" s="12"/>
      <c r="K10" s="12"/>
    </row>
    <row r="11" spans="1:11" x14ac:dyDescent="0.25">
      <c r="A11" s="10">
        <f t="shared" si="1"/>
        <v>4</v>
      </c>
      <c r="B11" s="11" t="s">
        <v>20</v>
      </c>
      <c r="C11" s="12">
        <v>0</v>
      </c>
      <c r="D11" s="12">
        <f>+[2]Validado!J106</f>
        <v>332500</v>
      </c>
      <c r="E11" s="12">
        <f>+[2]Validado!J117</f>
        <v>60000</v>
      </c>
      <c r="F11" s="13">
        <v>0</v>
      </c>
      <c r="G11" s="13">
        <f>+[2]Validado!J127</f>
        <v>0</v>
      </c>
      <c r="H11" s="13">
        <f>+[2]Validado!J135</f>
        <v>460000</v>
      </c>
      <c r="I11" s="12">
        <f t="shared" si="0"/>
        <v>852500</v>
      </c>
      <c r="J11" s="12"/>
      <c r="K11" s="12">
        <f>+I11-J11</f>
        <v>852500</v>
      </c>
    </row>
    <row r="12" spans="1:11" x14ac:dyDescent="0.25">
      <c r="A12" s="10">
        <f t="shared" si="1"/>
        <v>5</v>
      </c>
      <c r="B12" s="11" t="s">
        <v>21</v>
      </c>
      <c r="C12" s="12">
        <v>0</v>
      </c>
      <c r="D12" s="12">
        <v>0</v>
      </c>
      <c r="E12" s="12">
        <v>0</v>
      </c>
      <c r="F12" s="13">
        <v>0</v>
      </c>
      <c r="G12" s="13">
        <f>+[2]Validado!J172</f>
        <v>291300</v>
      </c>
      <c r="H12" s="13">
        <f>+[2]Validado!J176</f>
        <v>490000</v>
      </c>
      <c r="I12" s="12">
        <f t="shared" si="0"/>
        <v>781300</v>
      </c>
      <c r="J12" s="12"/>
      <c r="K12" s="12"/>
    </row>
    <row r="13" spans="1:11" x14ac:dyDescent="0.25">
      <c r="A13" s="10">
        <f t="shared" si="1"/>
        <v>6</v>
      </c>
      <c r="B13" s="11" t="s">
        <v>22</v>
      </c>
      <c r="C13" s="12">
        <v>0</v>
      </c>
      <c r="D13" s="12">
        <v>0</v>
      </c>
      <c r="E13" s="12">
        <v>0</v>
      </c>
      <c r="F13" s="13">
        <v>0</v>
      </c>
      <c r="G13" s="13">
        <v>0</v>
      </c>
      <c r="H13" s="13">
        <f>+[2]Validado!K180</f>
        <v>0</v>
      </c>
      <c r="I13" s="12">
        <f t="shared" si="0"/>
        <v>0</v>
      </c>
      <c r="J13" s="12"/>
      <c r="K13" s="12"/>
    </row>
    <row r="14" spans="1:11" x14ac:dyDescent="0.25">
      <c r="A14" s="10">
        <f t="shared" si="1"/>
        <v>7</v>
      </c>
      <c r="B14" s="11" t="s">
        <v>23</v>
      </c>
      <c r="C14" s="12">
        <v>0</v>
      </c>
      <c r="D14" s="12">
        <v>0</v>
      </c>
      <c r="E14" s="12">
        <v>0</v>
      </c>
      <c r="F14" s="13">
        <v>0</v>
      </c>
      <c r="G14" s="13">
        <f>+[2]Validado!J51</f>
        <v>0</v>
      </c>
      <c r="H14" s="13">
        <f>+[2]Validado!J55</f>
        <v>0</v>
      </c>
      <c r="I14" s="12">
        <f t="shared" si="0"/>
        <v>0</v>
      </c>
      <c r="J14" s="12"/>
      <c r="K14" s="12"/>
    </row>
    <row r="15" spans="1:11" x14ac:dyDescent="0.25">
      <c r="A15" s="10">
        <f t="shared" si="1"/>
        <v>8</v>
      </c>
      <c r="B15" s="11" t="s">
        <v>24</v>
      </c>
      <c r="C15" s="12">
        <v>0</v>
      </c>
      <c r="D15" s="12">
        <v>0</v>
      </c>
      <c r="E15" s="12">
        <v>0</v>
      </c>
      <c r="F15" s="13">
        <v>0</v>
      </c>
      <c r="G15" s="13">
        <v>0</v>
      </c>
      <c r="H15" s="13">
        <f>+[2]Validado!K89</f>
        <v>116077.28</v>
      </c>
      <c r="I15" s="12">
        <f t="shared" si="0"/>
        <v>116077.28</v>
      </c>
      <c r="J15" s="12"/>
      <c r="K15" s="12"/>
    </row>
    <row r="16" spans="1:11" x14ac:dyDescent="0.25">
      <c r="A16" s="10">
        <f t="shared" si="1"/>
        <v>9</v>
      </c>
      <c r="B16" s="11" t="s">
        <v>25</v>
      </c>
      <c r="C16" s="12">
        <v>0</v>
      </c>
      <c r="D16" s="12">
        <v>0</v>
      </c>
      <c r="E16" s="12">
        <v>0</v>
      </c>
      <c r="F16" s="13">
        <f>+[2]Validado!J193</f>
        <v>0</v>
      </c>
      <c r="G16" s="13">
        <f>+[2]Validado!J196</f>
        <v>102494.8</v>
      </c>
      <c r="H16" s="13"/>
      <c r="I16" s="12">
        <f t="shared" si="0"/>
        <v>102494.8</v>
      </c>
      <c r="J16" s="12"/>
      <c r="K16" s="12">
        <f t="shared" ref="K16:K21" si="2">+I16-J16</f>
        <v>102494.8</v>
      </c>
    </row>
    <row r="17" spans="1:11" x14ac:dyDescent="0.25">
      <c r="A17" s="10">
        <f t="shared" si="1"/>
        <v>10</v>
      </c>
      <c r="B17" s="11" t="s">
        <v>26</v>
      </c>
      <c r="C17" s="12">
        <f>+[2]Validado!K1154</f>
        <v>148420.04</v>
      </c>
      <c r="D17" s="12">
        <v>0</v>
      </c>
      <c r="E17" s="12">
        <v>0</v>
      </c>
      <c r="F17" s="13">
        <v>0</v>
      </c>
      <c r="G17" s="13">
        <v>0</v>
      </c>
      <c r="H17" s="13">
        <v>0</v>
      </c>
      <c r="I17" s="12">
        <f t="shared" si="0"/>
        <v>148420.04</v>
      </c>
      <c r="J17" s="12"/>
      <c r="K17" s="12">
        <f t="shared" si="2"/>
        <v>148420.04</v>
      </c>
    </row>
    <row r="18" spans="1:11" ht="16.5" customHeight="1" x14ac:dyDescent="0.25">
      <c r="A18" s="10">
        <f t="shared" si="1"/>
        <v>11</v>
      </c>
      <c r="B18" s="11" t="s">
        <v>27</v>
      </c>
      <c r="C18" s="12">
        <f>+[2]Validado!J214</f>
        <v>508394.83</v>
      </c>
      <c r="D18" s="12">
        <f>+[2]Validado!J451</f>
        <v>13930908.804</v>
      </c>
      <c r="E18" s="12">
        <f>+[2]Validado!J778</f>
        <v>4609343.7300000004</v>
      </c>
      <c r="F18" s="13">
        <f>+[2]Validado!J974</f>
        <v>9603644.0979999993</v>
      </c>
      <c r="G18" s="13">
        <f>+[2]Validado!J998</f>
        <v>8389172.5299999993</v>
      </c>
      <c r="H18" s="13">
        <f>+[2]Validado!J1015</f>
        <v>3313578.88</v>
      </c>
      <c r="I18" s="12">
        <f t="shared" si="0"/>
        <v>40355042.872000001</v>
      </c>
      <c r="J18" s="12"/>
      <c r="K18" s="12">
        <f t="shared" si="2"/>
        <v>40355042.872000001</v>
      </c>
    </row>
    <row r="19" spans="1:11" x14ac:dyDescent="0.25">
      <c r="A19" s="10">
        <f t="shared" si="1"/>
        <v>12</v>
      </c>
      <c r="B19" s="11" t="s">
        <v>28</v>
      </c>
      <c r="C19" s="12">
        <v>0</v>
      </c>
      <c r="D19" s="12">
        <v>0</v>
      </c>
      <c r="E19" s="12">
        <v>0</v>
      </c>
      <c r="F19" s="13">
        <v>0</v>
      </c>
      <c r="G19" s="13">
        <v>0</v>
      </c>
      <c r="H19" s="13">
        <f>+[2]Validado!J157</f>
        <v>17175</v>
      </c>
      <c r="I19" s="12">
        <f t="shared" si="0"/>
        <v>17175</v>
      </c>
      <c r="J19" s="12"/>
      <c r="K19" s="12">
        <f t="shared" si="2"/>
        <v>17175</v>
      </c>
    </row>
    <row r="20" spans="1:11" x14ac:dyDescent="0.25">
      <c r="A20" s="10">
        <f t="shared" si="1"/>
        <v>13</v>
      </c>
      <c r="B20" s="14" t="s">
        <v>29</v>
      </c>
      <c r="C20" s="12">
        <v>1194012.5</v>
      </c>
      <c r="D20" s="12"/>
      <c r="E20" s="12"/>
      <c r="F20" s="13"/>
      <c r="G20" s="13"/>
      <c r="H20" s="13"/>
      <c r="I20" s="12">
        <f t="shared" si="0"/>
        <v>1194012.5</v>
      </c>
      <c r="J20" s="12"/>
      <c r="K20" s="12">
        <f t="shared" si="2"/>
        <v>1194012.5</v>
      </c>
    </row>
    <row r="21" spans="1:11" x14ac:dyDescent="0.25">
      <c r="A21" s="10">
        <f t="shared" si="1"/>
        <v>14</v>
      </c>
      <c r="B21" s="14" t="s">
        <v>30</v>
      </c>
      <c r="C21" s="12">
        <v>0</v>
      </c>
      <c r="D21" s="12">
        <v>0</v>
      </c>
      <c r="E21" s="12">
        <v>0</v>
      </c>
      <c r="F21" s="13">
        <v>0</v>
      </c>
      <c r="G21" s="13">
        <v>0</v>
      </c>
      <c r="H21" s="13">
        <f>+[2]Validado!J1094</f>
        <v>159455.54999999999</v>
      </c>
      <c r="I21" s="12">
        <f t="shared" si="0"/>
        <v>159455.54999999999</v>
      </c>
      <c r="J21" s="12"/>
      <c r="K21" s="12">
        <f t="shared" si="2"/>
        <v>159455.54999999999</v>
      </c>
    </row>
    <row r="22" spans="1:11" x14ac:dyDescent="0.25">
      <c r="A22" s="10"/>
      <c r="B22" s="15" t="s">
        <v>31</v>
      </c>
      <c r="C22" s="12"/>
      <c r="D22" s="12"/>
      <c r="E22" s="12"/>
      <c r="F22" s="13"/>
      <c r="G22" s="13"/>
      <c r="H22" s="13">
        <f>[2]Validado!K1096</f>
        <v>90010.4</v>
      </c>
      <c r="I22" s="12">
        <f t="shared" si="0"/>
        <v>90010.4</v>
      </c>
      <c r="J22" s="12"/>
      <c r="K22" s="12"/>
    </row>
    <row r="23" spans="1:11" x14ac:dyDescent="0.25">
      <c r="A23" s="10"/>
      <c r="B23" s="16" t="s">
        <v>32</v>
      </c>
      <c r="C23" s="12"/>
      <c r="D23" s="12"/>
      <c r="E23" s="12"/>
      <c r="F23" s="13"/>
      <c r="G23" s="13"/>
      <c r="H23" s="13">
        <f>[2]Validado!K1101</f>
        <v>0</v>
      </c>
      <c r="I23" s="12">
        <f t="shared" si="0"/>
        <v>0</v>
      </c>
      <c r="J23" s="12"/>
      <c r="K23" s="12"/>
    </row>
    <row r="24" spans="1:11" x14ac:dyDescent="0.25">
      <c r="A24" s="10">
        <f>1+A21</f>
        <v>15</v>
      </c>
      <c r="B24" s="14" t="s">
        <v>33</v>
      </c>
      <c r="C24" s="12">
        <v>0</v>
      </c>
      <c r="D24" s="12">
        <v>0</v>
      </c>
      <c r="E24" s="12">
        <v>0</v>
      </c>
      <c r="F24" s="13">
        <v>0</v>
      </c>
      <c r="G24" s="13">
        <f>+[2]Validado!K1048</f>
        <v>0</v>
      </c>
      <c r="H24" s="13"/>
      <c r="I24" s="12">
        <f t="shared" si="0"/>
        <v>0</v>
      </c>
      <c r="J24" s="12"/>
      <c r="K24" s="12"/>
    </row>
    <row r="25" spans="1:11" x14ac:dyDescent="0.25">
      <c r="A25" s="10">
        <f t="shared" ref="A25:A88" si="3">1+A24</f>
        <v>16</v>
      </c>
      <c r="B25" s="14" t="s">
        <v>34</v>
      </c>
      <c r="C25" s="12">
        <v>56500</v>
      </c>
      <c r="D25" s="12"/>
      <c r="E25" s="12"/>
      <c r="F25" s="13"/>
      <c r="G25" s="13"/>
      <c r="H25" s="13"/>
      <c r="I25" s="12">
        <f t="shared" si="0"/>
        <v>56500</v>
      </c>
      <c r="J25" s="12"/>
      <c r="K25" s="12">
        <f t="shared" ref="K25:K88" si="4">+I25-J25</f>
        <v>56500</v>
      </c>
    </row>
    <row r="26" spans="1:11" x14ac:dyDescent="0.25">
      <c r="A26" s="10">
        <f t="shared" si="3"/>
        <v>17</v>
      </c>
      <c r="B26" s="17" t="s">
        <v>35</v>
      </c>
      <c r="C26" s="12">
        <v>0</v>
      </c>
      <c r="D26" s="12">
        <f>+[2]Validado!J1172</f>
        <v>1037199.6</v>
      </c>
      <c r="E26" s="12">
        <f>+[2]Validado!J1176</f>
        <v>0</v>
      </c>
      <c r="F26" s="13"/>
      <c r="G26" s="13"/>
      <c r="H26" s="13"/>
      <c r="I26" s="12">
        <f t="shared" si="0"/>
        <v>1037199.6</v>
      </c>
      <c r="J26" s="12"/>
      <c r="K26" s="12">
        <f t="shared" si="4"/>
        <v>1037199.6</v>
      </c>
    </row>
    <row r="27" spans="1:11" x14ac:dyDescent="0.25">
      <c r="A27" s="10">
        <f t="shared" si="3"/>
        <v>18</v>
      </c>
      <c r="B27" s="14" t="s">
        <v>36</v>
      </c>
      <c r="C27" s="12">
        <v>139224.6</v>
      </c>
      <c r="D27" s="12"/>
      <c r="E27" s="12"/>
      <c r="F27" s="13"/>
      <c r="G27" s="13"/>
      <c r="H27" s="13"/>
      <c r="I27" s="12">
        <f t="shared" si="0"/>
        <v>139224.6</v>
      </c>
      <c r="J27" s="12"/>
      <c r="K27" s="12">
        <f t="shared" si="4"/>
        <v>139224.6</v>
      </c>
    </row>
    <row r="28" spans="1:11" x14ac:dyDescent="0.25">
      <c r="A28" s="10">
        <f t="shared" si="3"/>
        <v>19</v>
      </c>
      <c r="B28" s="17" t="s">
        <v>37</v>
      </c>
      <c r="C28" s="12">
        <f>+[2]Validado!J1130</f>
        <v>2319178</v>
      </c>
      <c r="D28" s="12"/>
      <c r="E28" s="12">
        <f>+[2]Validado!J1136</f>
        <v>0</v>
      </c>
      <c r="F28" s="13">
        <f>+[2]Validado!J1151</f>
        <v>396500</v>
      </c>
      <c r="G28" s="13"/>
      <c r="H28" s="13"/>
      <c r="I28" s="12">
        <f t="shared" si="0"/>
        <v>2715678</v>
      </c>
      <c r="J28" s="12"/>
      <c r="K28" s="12">
        <f t="shared" si="4"/>
        <v>2715678</v>
      </c>
    </row>
    <row r="29" spans="1:11" x14ac:dyDescent="0.25">
      <c r="A29" s="10">
        <f t="shared" si="3"/>
        <v>20</v>
      </c>
      <c r="B29" s="14" t="s">
        <v>38</v>
      </c>
      <c r="C29" s="12">
        <v>3088850.68</v>
      </c>
      <c r="D29" s="12"/>
      <c r="E29" s="12"/>
      <c r="F29" s="13"/>
      <c r="G29" s="13"/>
      <c r="H29" s="13"/>
      <c r="I29" s="12">
        <f t="shared" si="0"/>
        <v>3088850.68</v>
      </c>
      <c r="J29" s="12"/>
      <c r="K29" s="12">
        <f t="shared" si="4"/>
        <v>3088850.68</v>
      </c>
    </row>
    <row r="30" spans="1:11" x14ac:dyDescent="0.25">
      <c r="A30" s="10">
        <f t="shared" si="3"/>
        <v>21</v>
      </c>
      <c r="B30" s="18" t="s">
        <v>39</v>
      </c>
      <c r="C30" s="12">
        <v>0</v>
      </c>
      <c r="D30" s="12">
        <v>0</v>
      </c>
      <c r="E30" s="12">
        <v>0</v>
      </c>
      <c r="F30" s="13">
        <v>0</v>
      </c>
      <c r="G30" s="13">
        <f>+[2]Validado!K1246</f>
        <v>0</v>
      </c>
      <c r="H30" s="13"/>
      <c r="I30" s="12">
        <f t="shared" si="0"/>
        <v>0</v>
      </c>
      <c r="J30" s="12"/>
      <c r="K30" s="12">
        <f t="shared" si="4"/>
        <v>0</v>
      </c>
    </row>
    <row r="31" spans="1:11" x14ac:dyDescent="0.25">
      <c r="A31" s="10">
        <f t="shared" si="3"/>
        <v>22</v>
      </c>
      <c r="B31" s="19" t="s">
        <v>40</v>
      </c>
      <c r="C31" s="12">
        <f>+[2]Validado!J1235</f>
        <v>59332</v>
      </c>
      <c r="D31" s="12">
        <f>+[2]Validado!J1239</f>
        <v>463020</v>
      </c>
      <c r="E31" s="12">
        <f>+[2]Validado!J1243</f>
        <v>0</v>
      </c>
      <c r="F31" s="13"/>
      <c r="G31" s="13"/>
      <c r="H31" s="13"/>
      <c r="I31" s="12">
        <f t="shared" si="0"/>
        <v>522352</v>
      </c>
      <c r="J31" s="12"/>
      <c r="K31" s="12">
        <f t="shared" si="4"/>
        <v>522352</v>
      </c>
    </row>
    <row r="32" spans="1:11" x14ac:dyDescent="0.25">
      <c r="A32" s="10">
        <f t="shared" si="3"/>
        <v>23</v>
      </c>
      <c r="B32" s="19" t="s">
        <v>41</v>
      </c>
      <c r="C32" s="12">
        <v>0</v>
      </c>
      <c r="D32" s="12">
        <v>0</v>
      </c>
      <c r="E32" s="12">
        <v>0</v>
      </c>
      <c r="F32" s="13">
        <v>0</v>
      </c>
      <c r="G32" s="13">
        <f>+[2]Validado!K1278</f>
        <v>191278</v>
      </c>
      <c r="H32" s="13"/>
      <c r="I32" s="12">
        <f t="shared" si="0"/>
        <v>191278</v>
      </c>
      <c r="J32" s="12"/>
      <c r="K32" s="12"/>
    </row>
    <row r="33" spans="1:11" x14ac:dyDescent="0.25">
      <c r="A33" s="10">
        <f t="shared" si="3"/>
        <v>24</v>
      </c>
      <c r="B33" s="11" t="s">
        <v>42</v>
      </c>
      <c r="C33" s="12">
        <v>20677.73</v>
      </c>
      <c r="D33" s="12">
        <v>0</v>
      </c>
      <c r="E33" s="12">
        <v>0</v>
      </c>
      <c r="F33" s="13">
        <v>0</v>
      </c>
      <c r="G33" s="13">
        <v>0</v>
      </c>
      <c r="H33" s="13">
        <v>0</v>
      </c>
      <c r="I33" s="12">
        <f t="shared" si="0"/>
        <v>20677.73</v>
      </c>
      <c r="J33" s="12"/>
      <c r="K33" s="12">
        <f t="shared" si="4"/>
        <v>20677.73</v>
      </c>
    </row>
    <row r="34" spans="1:11" x14ac:dyDescent="0.25">
      <c r="A34" s="10">
        <f t="shared" si="3"/>
        <v>25</v>
      </c>
      <c r="B34" s="18" t="s">
        <v>43</v>
      </c>
      <c r="C34" s="12">
        <f>+[2]Validado!K1253</f>
        <v>608052.19999999995</v>
      </c>
      <c r="D34" s="12">
        <v>0</v>
      </c>
      <c r="E34" s="12">
        <v>0</v>
      </c>
      <c r="F34" s="13">
        <v>0</v>
      </c>
      <c r="G34" s="13">
        <v>0</v>
      </c>
      <c r="H34" s="13"/>
      <c r="I34" s="12">
        <f t="shared" si="0"/>
        <v>608052.19999999995</v>
      </c>
      <c r="J34" s="12"/>
      <c r="K34" s="12">
        <f t="shared" si="4"/>
        <v>608052.19999999995</v>
      </c>
    </row>
    <row r="35" spans="1:11" x14ac:dyDescent="0.25">
      <c r="A35" s="10">
        <f t="shared" si="3"/>
        <v>26</v>
      </c>
      <c r="B35" s="18" t="s">
        <v>44</v>
      </c>
      <c r="C35" s="12">
        <v>0</v>
      </c>
      <c r="D35" s="12">
        <v>0</v>
      </c>
      <c r="E35" s="12">
        <v>0</v>
      </c>
      <c r="F35" s="13">
        <v>0</v>
      </c>
      <c r="G35" s="13">
        <f>+[2]Validado!K1282</f>
        <v>344725</v>
      </c>
      <c r="H35" s="13">
        <f>+[2]Validado!J1288</f>
        <v>46400</v>
      </c>
      <c r="I35" s="12">
        <f t="shared" si="0"/>
        <v>391125</v>
      </c>
      <c r="J35" s="12"/>
      <c r="K35" s="12">
        <f t="shared" si="4"/>
        <v>391125</v>
      </c>
    </row>
    <row r="36" spans="1:11" x14ac:dyDescent="0.25">
      <c r="A36" s="10">
        <f t="shared" si="3"/>
        <v>27</v>
      </c>
      <c r="B36" s="18" t="s">
        <v>45</v>
      </c>
      <c r="C36" s="12">
        <v>47600</v>
      </c>
      <c r="D36" s="12"/>
      <c r="E36" s="12"/>
      <c r="F36" s="13"/>
      <c r="G36" s="13"/>
      <c r="H36" s="13"/>
      <c r="I36" s="12">
        <f t="shared" si="0"/>
        <v>47600</v>
      </c>
      <c r="J36" s="12"/>
      <c r="K36" s="12">
        <f t="shared" si="4"/>
        <v>47600</v>
      </c>
    </row>
    <row r="37" spans="1:11" x14ac:dyDescent="0.25">
      <c r="A37" s="10">
        <f t="shared" si="3"/>
        <v>28</v>
      </c>
      <c r="B37" s="18" t="s">
        <v>46</v>
      </c>
      <c r="C37" s="12">
        <v>0</v>
      </c>
      <c r="D37" s="12">
        <v>0</v>
      </c>
      <c r="E37" s="12">
        <v>0</v>
      </c>
      <c r="F37" s="13">
        <v>0</v>
      </c>
      <c r="G37" s="13">
        <f>+[2]Validado!J1553</f>
        <v>368529.2</v>
      </c>
      <c r="H37" s="13">
        <f>+[2]Validado!J1562</f>
        <v>240900</v>
      </c>
      <c r="I37" s="12">
        <f t="shared" si="0"/>
        <v>609429.19999999995</v>
      </c>
      <c r="J37" s="12"/>
      <c r="K37" s="12">
        <f t="shared" si="4"/>
        <v>609429.19999999995</v>
      </c>
    </row>
    <row r="38" spans="1:11" x14ac:dyDescent="0.25">
      <c r="A38" s="10">
        <f t="shared" si="3"/>
        <v>29</v>
      </c>
      <c r="B38" s="18" t="s">
        <v>47</v>
      </c>
      <c r="C38" s="12">
        <v>943558.26</v>
      </c>
      <c r="D38" s="12"/>
      <c r="E38" s="12"/>
      <c r="F38" s="13"/>
      <c r="G38" s="13"/>
      <c r="H38" s="13"/>
      <c r="I38" s="12">
        <f t="shared" si="0"/>
        <v>943558.26</v>
      </c>
      <c r="J38" s="12"/>
      <c r="K38" s="12">
        <f t="shared" si="4"/>
        <v>943558.26</v>
      </c>
    </row>
    <row r="39" spans="1:11" x14ac:dyDescent="0.25">
      <c r="A39" s="10">
        <f t="shared" si="3"/>
        <v>30</v>
      </c>
      <c r="B39" s="18" t="s">
        <v>48</v>
      </c>
      <c r="C39" s="12">
        <v>1096107.02</v>
      </c>
      <c r="D39" s="12"/>
      <c r="E39" s="12"/>
      <c r="F39" s="13"/>
      <c r="G39" s="13"/>
      <c r="H39" s="13"/>
      <c r="I39" s="12">
        <f t="shared" si="0"/>
        <v>1096107.02</v>
      </c>
      <c r="J39" s="12"/>
      <c r="K39" s="12">
        <f t="shared" si="4"/>
        <v>1096107.02</v>
      </c>
    </row>
    <row r="40" spans="1:11" x14ac:dyDescent="0.25">
      <c r="A40" s="10">
        <f t="shared" si="3"/>
        <v>31</v>
      </c>
      <c r="B40" s="18" t="s">
        <v>49</v>
      </c>
      <c r="C40" s="12">
        <v>7670</v>
      </c>
      <c r="D40" s="12"/>
      <c r="E40" s="12"/>
      <c r="F40" s="13"/>
      <c r="G40" s="13"/>
      <c r="H40" s="13"/>
      <c r="I40" s="12">
        <f t="shared" si="0"/>
        <v>7670</v>
      </c>
      <c r="J40" s="12"/>
      <c r="K40" s="12">
        <f t="shared" si="4"/>
        <v>7670</v>
      </c>
    </row>
    <row r="41" spans="1:11" x14ac:dyDescent="0.25">
      <c r="A41" s="10">
        <f t="shared" si="3"/>
        <v>32</v>
      </c>
      <c r="B41" s="18" t="s">
        <v>50</v>
      </c>
      <c r="C41" s="12">
        <v>0</v>
      </c>
      <c r="D41" s="12">
        <v>0</v>
      </c>
      <c r="E41" s="12">
        <v>0</v>
      </c>
      <c r="F41" s="13">
        <v>0</v>
      </c>
      <c r="G41" s="13">
        <f>+[2]Validado!K1447</f>
        <v>8702.5</v>
      </c>
      <c r="H41" s="13">
        <v>0</v>
      </c>
      <c r="I41" s="12">
        <f t="shared" si="0"/>
        <v>8702.5</v>
      </c>
      <c r="J41" s="12"/>
      <c r="K41" s="12">
        <f t="shared" si="4"/>
        <v>8702.5</v>
      </c>
    </row>
    <row r="42" spans="1:11" x14ac:dyDescent="0.25">
      <c r="A42" s="10">
        <f t="shared" si="3"/>
        <v>33</v>
      </c>
      <c r="B42" s="11" t="s">
        <v>51</v>
      </c>
      <c r="C42" s="12">
        <f>+[2]Validado!K1451</f>
        <v>50701</v>
      </c>
      <c r="D42" s="12"/>
      <c r="E42" s="12"/>
      <c r="F42" s="13"/>
      <c r="G42" s="13"/>
      <c r="H42" s="13"/>
      <c r="I42" s="12">
        <f t="shared" si="0"/>
        <v>50701</v>
      </c>
      <c r="J42" s="12"/>
      <c r="K42" s="12">
        <f t="shared" si="4"/>
        <v>50701</v>
      </c>
    </row>
    <row r="43" spans="1:11" x14ac:dyDescent="0.25">
      <c r="A43" s="10">
        <f t="shared" si="3"/>
        <v>34</v>
      </c>
      <c r="B43" s="11" t="s">
        <v>52</v>
      </c>
      <c r="C43" s="12">
        <v>148479.01999999999</v>
      </c>
      <c r="D43" s="12"/>
      <c r="E43" s="12"/>
      <c r="F43" s="13"/>
      <c r="G43" s="13"/>
      <c r="H43" s="13"/>
      <c r="I43" s="12">
        <f t="shared" si="0"/>
        <v>148479.01999999999</v>
      </c>
      <c r="J43" s="12"/>
      <c r="K43" s="12">
        <f t="shared" si="4"/>
        <v>148479.01999999999</v>
      </c>
    </row>
    <row r="44" spans="1:11" x14ac:dyDescent="0.25">
      <c r="A44" s="10">
        <f t="shared" si="3"/>
        <v>35</v>
      </c>
      <c r="B44" s="11" t="s">
        <v>53</v>
      </c>
      <c r="C44" s="12">
        <v>204519.64</v>
      </c>
      <c r="D44" s="12"/>
      <c r="E44" s="12"/>
      <c r="F44" s="13"/>
      <c r="G44" s="13"/>
      <c r="H44" s="13"/>
      <c r="I44" s="12">
        <f t="shared" si="0"/>
        <v>204519.64</v>
      </c>
      <c r="J44" s="12"/>
      <c r="K44" s="12">
        <f t="shared" si="4"/>
        <v>204519.64</v>
      </c>
    </row>
    <row r="45" spans="1:11" x14ac:dyDescent="0.25">
      <c r="A45" s="10">
        <f t="shared" si="3"/>
        <v>36</v>
      </c>
      <c r="B45" s="11" t="s">
        <v>54</v>
      </c>
      <c r="C45" s="12">
        <v>0</v>
      </c>
      <c r="D45" s="12">
        <v>0</v>
      </c>
      <c r="E45" s="12">
        <v>0</v>
      </c>
      <c r="F45" s="13">
        <v>0</v>
      </c>
      <c r="G45" s="13">
        <f>+[2]Validado!J1359</f>
        <v>803615.17</v>
      </c>
      <c r="H45" s="13"/>
      <c r="I45" s="12">
        <f t="shared" si="0"/>
        <v>803615.17</v>
      </c>
      <c r="J45" s="12"/>
      <c r="K45" s="12"/>
    </row>
    <row r="46" spans="1:11" x14ac:dyDescent="0.25">
      <c r="A46" s="10">
        <f t="shared" si="3"/>
        <v>37</v>
      </c>
      <c r="B46" s="11" t="s">
        <v>55</v>
      </c>
      <c r="C46" s="12">
        <v>0</v>
      </c>
      <c r="D46" s="12">
        <v>0</v>
      </c>
      <c r="E46" s="12">
        <v>0</v>
      </c>
      <c r="F46" s="13">
        <f>+[2]Validado!J1390</f>
        <v>1652</v>
      </c>
      <c r="G46" s="13">
        <f>+[2]Validado!J1431</f>
        <v>2025453.77</v>
      </c>
      <c r="H46" s="13">
        <f>+[2]Validado!J1443</f>
        <v>1309620.55</v>
      </c>
      <c r="I46" s="12">
        <f t="shared" si="0"/>
        <v>3336726.3200000003</v>
      </c>
      <c r="J46" s="12"/>
      <c r="K46" s="12">
        <f t="shared" si="4"/>
        <v>3336726.3200000003</v>
      </c>
    </row>
    <row r="47" spans="1:11" x14ac:dyDescent="0.25">
      <c r="A47" s="10">
        <f t="shared" si="3"/>
        <v>38</v>
      </c>
      <c r="B47" s="11" t="s">
        <v>56</v>
      </c>
      <c r="C47" s="12">
        <v>0</v>
      </c>
      <c r="D47" s="12">
        <f>+[2]Validado!J1460</f>
        <v>3000</v>
      </c>
      <c r="E47" s="12">
        <f>+[2]Validado!J1466</f>
        <v>0</v>
      </c>
      <c r="F47" s="13">
        <v>0</v>
      </c>
      <c r="G47" s="13">
        <f>+[2]Validado!J1470</f>
        <v>0</v>
      </c>
      <c r="H47" s="13"/>
      <c r="I47" s="12">
        <f t="shared" si="0"/>
        <v>3000</v>
      </c>
      <c r="J47" s="12"/>
      <c r="K47" s="12">
        <f t="shared" si="4"/>
        <v>3000</v>
      </c>
    </row>
    <row r="48" spans="1:11" x14ac:dyDescent="0.25">
      <c r="A48" s="10">
        <f t="shared" si="3"/>
        <v>39</v>
      </c>
      <c r="B48" s="11" t="s">
        <v>57</v>
      </c>
      <c r="C48" s="12">
        <v>0</v>
      </c>
      <c r="D48" s="12">
        <v>0</v>
      </c>
      <c r="E48" s="12">
        <f>+[2]Validado!J1520</f>
        <v>435496.29</v>
      </c>
      <c r="F48" s="13">
        <v>0</v>
      </c>
      <c r="G48" s="13">
        <f>+[2]Validado!J1523</f>
        <v>16520</v>
      </c>
      <c r="H48" s="13"/>
      <c r="I48" s="12">
        <f t="shared" si="0"/>
        <v>452016.29</v>
      </c>
      <c r="J48" s="12"/>
      <c r="K48" s="12"/>
    </row>
    <row r="49" spans="1:11" x14ac:dyDescent="0.25">
      <c r="A49" s="10">
        <f t="shared" si="3"/>
        <v>40</v>
      </c>
      <c r="B49" s="11" t="s">
        <v>58</v>
      </c>
      <c r="C49" s="12">
        <v>0</v>
      </c>
      <c r="D49" s="12">
        <f>+[2]Validado!K1474</f>
        <v>124450</v>
      </c>
      <c r="E49" s="12">
        <v>0</v>
      </c>
      <c r="F49" s="13">
        <v>0</v>
      </c>
      <c r="G49" s="13">
        <v>0</v>
      </c>
      <c r="H49" s="13"/>
      <c r="I49" s="12">
        <f t="shared" si="0"/>
        <v>124450</v>
      </c>
      <c r="J49" s="12"/>
      <c r="K49" s="12"/>
    </row>
    <row r="50" spans="1:11" x14ac:dyDescent="0.25">
      <c r="A50" s="10">
        <f t="shared" si="3"/>
        <v>41</v>
      </c>
      <c r="B50" s="11" t="s">
        <v>59</v>
      </c>
      <c r="C50" s="12">
        <v>0</v>
      </c>
      <c r="D50" s="12">
        <f>+[2]Validado!K1526</f>
        <v>2677000</v>
      </c>
      <c r="E50" s="12">
        <v>0</v>
      </c>
      <c r="F50" s="13">
        <v>0</v>
      </c>
      <c r="G50" s="13">
        <v>0</v>
      </c>
      <c r="H50" s="13">
        <v>0</v>
      </c>
      <c r="I50" s="12">
        <f t="shared" si="0"/>
        <v>2677000</v>
      </c>
      <c r="J50" s="12"/>
      <c r="K50" s="12">
        <f t="shared" si="4"/>
        <v>2677000</v>
      </c>
    </row>
    <row r="51" spans="1:11" x14ac:dyDescent="0.25">
      <c r="A51" s="10">
        <f t="shared" si="3"/>
        <v>42</v>
      </c>
      <c r="B51" s="11" t="s">
        <v>60</v>
      </c>
      <c r="C51" s="12"/>
      <c r="D51" s="12"/>
      <c r="E51" s="12"/>
      <c r="F51" s="13">
        <f>+[2]Validado!J1536</f>
        <v>656600</v>
      </c>
      <c r="G51" s="13"/>
      <c r="H51" s="13"/>
      <c r="I51" s="12">
        <f t="shared" si="0"/>
        <v>656600</v>
      </c>
      <c r="J51" s="12"/>
      <c r="K51" s="12">
        <f t="shared" si="4"/>
        <v>656600</v>
      </c>
    </row>
    <row r="52" spans="1:11" x14ac:dyDescent="0.25">
      <c r="A52" s="10">
        <f t="shared" si="3"/>
        <v>43</v>
      </c>
      <c r="B52" s="11" t="s">
        <v>61</v>
      </c>
      <c r="C52" s="12">
        <v>0</v>
      </c>
      <c r="D52" s="12">
        <v>0</v>
      </c>
      <c r="E52" s="12">
        <v>0</v>
      </c>
      <c r="F52" s="13">
        <v>0</v>
      </c>
      <c r="G52" s="13">
        <f>+[2]Validado!K1539</f>
        <v>254880</v>
      </c>
      <c r="H52" s="13"/>
      <c r="I52" s="12">
        <f t="shared" si="0"/>
        <v>254880</v>
      </c>
      <c r="J52" s="12"/>
      <c r="K52" s="12"/>
    </row>
    <row r="53" spans="1:11" x14ac:dyDescent="0.25">
      <c r="A53" s="10">
        <f t="shared" si="3"/>
        <v>44</v>
      </c>
      <c r="B53" s="11" t="s">
        <v>62</v>
      </c>
      <c r="C53" s="12">
        <v>23735411.699999999</v>
      </c>
      <c r="D53" s="12">
        <v>0</v>
      </c>
      <c r="E53" s="12">
        <v>0</v>
      </c>
      <c r="F53" s="13">
        <v>0</v>
      </c>
      <c r="G53" s="13"/>
      <c r="H53" s="13"/>
      <c r="I53" s="12">
        <f t="shared" si="0"/>
        <v>23735411.699999999</v>
      </c>
      <c r="J53" s="12"/>
      <c r="K53" s="12">
        <f t="shared" si="4"/>
        <v>23735411.699999999</v>
      </c>
    </row>
    <row r="54" spans="1:11" x14ac:dyDescent="0.25">
      <c r="A54" s="10">
        <f t="shared" si="3"/>
        <v>45</v>
      </c>
      <c r="B54" s="11" t="s">
        <v>63</v>
      </c>
      <c r="C54" s="12">
        <v>0</v>
      </c>
      <c r="D54" s="12">
        <v>0</v>
      </c>
      <c r="E54" s="12">
        <v>0</v>
      </c>
      <c r="F54" s="13">
        <v>0</v>
      </c>
      <c r="G54" s="13">
        <v>0</v>
      </c>
      <c r="H54" s="13">
        <f>+[2]Validado!J1687</f>
        <v>0</v>
      </c>
      <c r="I54" s="12">
        <f t="shared" si="0"/>
        <v>0</v>
      </c>
      <c r="J54" s="12"/>
      <c r="K54" s="12">
        <f t="shared" si="4"/>
        <v>0</v>
      </c>
    </row>
    <row r="55" spans="1:11" x14ac:dyDescent="0.25">
      <c r="A55" s="10">
        <f t="shared" si="3"/>
        <v>46</v>
      </c>
      <c r="B55" s="11" t="s">
        <v>64</v>
      </c>
      <c r="C55" s="12">
        <v>0</v>
      </c>
      <c r="D55" s="12">
        <v>0</v>
      </c>
      <c r="E55" s="12">
        <v>0</v>
      </c>
      <c r="F55" s="13">
        <v>0</v>
      </c>
      <c r="G55" s="13">
        <f>+[2]Validado!J1746</f>
        <v>154462</v>
      </c>
      <c r="H55" s="13"/>
      <c r="I55" s="12">
        <f t="shared" si="0"/>
        <v>154462</v>
      </c>
      <c r="J55" s="12"/>
      <c r="K55" s="12">
        <f t="shared" si="4"/>
        <v>154462</v>
      </c>
    </row>
    <row r="56" spans="1:11" x14ac:dyDescent="0.25">
      <c r="A56" s="10">
        <f t="shared" si="3"/>
        <v>47</v>
      </c>
      <c r="B56" s="11" t="s">
        <v>65</v>
      </c>
      <c r="C56" s="12">
        <v>0</v>
      </c>
      <c r="D56" s="12">
        <v>0</v>
      </c>
      <c r="E56" s="12">
        <v>0</v>
      </c>
      <c r="F56" s="13">
        <v>0</v>
      </c>
      <c r="G56" s="13">
        <f>+[2]Validado!J1662</f>
        <v>62723.12</v>
      </c>
      <c r="H56" s="13">
        <v>0</v>
      </c>
      <c r="I56" s="12">
        <f t="shared" si="0"/>
        <v>62723.12</v>
      </c>
      <c r="J56" s="12"/>
      <c r="K56" s="12"/>
    </row>
    <row r="57" spans="1:11" x14ac:dyDescent="0.25">
      <c r="A57" s="10">
        <f t="shared" si="3"/>
        <v>48</v>
      </c>
      <c r="B57" s="11" t="s">
        <v>66</v>
      </c>
      <c r="C57" s="12">
        <v>16520</v>
      </c>
      <c r="D57" s="12">
        <v>0</v>
      </c>
      <c r="E57" s="12">
        <v>0</v>
      </c>
      <c r="F57" s="13">
        <v>0</v>
      </c>
      <c r="G57" s="13"/>
      <c r="H57" s="13"/>
      <c r="I57" s="12">
        <f t="shared" si="0"/>
        <v>16520</v>
      </c>
      <c r="J57" s="12"/>
      <c r="K57" s="12">
        <f t="shared" si="4"/>
        <v>16520</v>
      </c>
    </row>
    <row r="58" spans="1:11" x14ac:dyDescent="0.25">
      <c r="A58" s="10">
        <f t="shared" si="3"/>
        <v>49</v>
      </c>
      <c r="B58" s="11" t="s">
        <v>67</v>
      </c>
      <c r="C58" s="12">
        <v>10384</v>
      </c>
      <c r="D58" s="12">
        <v>0</v>
      </c>
      <c r="E58" s="12">
        <v>0</v>
      </c>
      <c r="F58" s="13">
        <v>0</v>
      </c>
      <c r="G58" s="13"/>
      <c r="H58" s="13"/>
      <c r="I58" s="12">
        <f t="shared" si="0"/>
        <v>10384</v>
      </c>
      <c r="J58" s="12"/>
      <c r="K58" s="12">
        <f t="shared" si="4"/>
        <v>10384</v>
      </c>
    </row>
    <row r="59" spans="1:11" x14ac:dyDescent="0.25">
      <c r="A59" s="10">
        <f t="shared" si="3"/>
        <v>50</v>
      </c>
      <c r="B59" s="11" t="s">
        <v>68</v>
      </c>
      <c r="C59" s="12">
        <v>0</v>
      </c>
      <c r="D59" s="12">
        <v>0</v>
      </c>
      <c r="E59" s="12">
        <v>0</v>
      </c>
      <c r="F59" s="13">
        <v>0</v>
      </c>
      <c r="G59" s="13">
        <f>+[2]Validado!K1987</f>
        <v>227275</v>
      </c>
      <c r="H59" s="13"/>
      <c r="I59" s="12">
        <f t="shared" si="0"/>
        <v>227275</v>
      </c>
      <c r="J59" s="12"/>
      <c r="K59" s="12">
        <f t="shared" si="4"/>
        <v>227275</v>
      </c>
    </row>
    <row r="60" spans="1:11" x14ac:dyDescent="0.25">
      <c r="A60" s="10">
        <f t="shared" si="3"/>
        <v>51</v>
      </c>
      <c r="B60" s="11" t="s">
        <v>69</v>
      </c>
      <c r="C60" s="12">
        <v>86730</v>
      </c>
      <c r="D60" s="12">
        <v>0</v>
      </c>
      <c r="E60" s="12">
        <v>0</v>
      </c>
      <c r="F60" s="13">
        <v>0</v>
      </c>
      <c r="G60" s="13"/>
      <c r="H60" s="13"/>
      <c r="I60" s="12">
        <f t="shared" si="0"/>
        <v>86730</v>
      </c>
      <c r="J60" s="12"/>
      <c r="K60" s="12">
        <f t="shared" si="4"/>
        <v>86730</v>
      </c>
    </row>
    <row r="61" spans="1:11" x14ac:dyDescent="0.25">
      <c r="A61" s="10">
        <f t="shared" si="3"/>
        <v>52</v>
      </c>
      <c r="B61" s="11" t="s">
        <v>70</v>
      </c>
      <c r="C61" s="12">
        <v>2628422.52</v>
      </c>
      <c r="D61" s="12">
        <v>0</v>
      </c>
      <c r="E61" s="12">
        <v>0</v>
      </c>
      <c r="F61" s="13">
        <v>0</v>
      </c>
      <c r="G61" s="13"/>
      <c r="H61" s="13"/>
      <c r="I61" s="12">
        <f t="shared" si="0"/>
        <v>2628422.52</v>
      </c>
      <c r="J61" s="12"/>
      <c r="K61" s="12">
        <f t="shared" si="4"/>
        <v>2628422.52</v>
      </c>
    </row>
    <row r="62" spans="1:11" x14ac:dyDescent="0.25">
      <c r="A62" s="10">
        <f t="shared" si="3"/>
        <v>53</v>
      </c>
      <c r="B62" s="11" t="s">
        <v>71</v>
      </c>
      <c r="C62" s="12">
        <v>13500</v>
      </c>
      <c r="D62" s="12">
        <v>0</v>
      </c>
      <c r="E62" s="12">
        <v>0</v>
      </c>
      <c r="F62" s="13">
        <v>0</v>
      </c>
      <c r="G62" s="13"/>
      <c r="H62" s="13"/>
      <c r="I62" s="12">
        <f t="shared" si="0"/>
        <v>13500</v>
      </c>
      <c r="J62" s="12"/>
      <c r="K62" s="12">
        <f t="shared" si="4"/>
        <v>13500</v>
      </c>
    </row>
    <row r="63" spans="1:11" x14ac:dyDescent="0.25">
      <c r="A63" s="10">
        <f t="shared" si="3"/>
        <v>54</v>
      </c>
      <c r="B63" s="11" t="s">
        <v>72</v>
      </c>
      <c r="C63" s="12">
        <v>23942.2</v>
      </c>
      <c r="D63" s="12">
        <v>0</v>
      </c>
      <c r="E63" s="12">
        <v>0</v>
      </c>
      <c r="F63" s="13">
        <v>0</v>
      </c>
      <c r="G63" s="13"/>
      <c r="H63" s="13"/>
      <c r="I63" s="12">
        <f t="shared" si="0"/>
        <v>23942.2</v>
      </c>
      <c r="J63" s="12"/>
      <c r="K63" s="12">
        <f t="shared" si="4"/>
        <v>23942.2</v>
      </c>
    </row>
    <row r="64" spans="1:11" x14ac:dyDescent="0.25">
      <c r="A64" s="10">
        <f t="shared" si="3"/>
        <v>55</v>
      </c>
      <c r="B64" s="11" t="s">
        <v>73</v>
      </c>
      <c r="C64" s="12">
        <v>0</v>
      </c>
      <c r="D64" s="12">
        <v>0</v>
      </c>
      <c r="E64" s="12">
        <v>0</v>
      </c>
      <c r="F64" s="13">
        <v>0</v>
      </c>
      <c r="G64" s="13">
        <v>0</v>
      </c>
      <c r="H64" s="13">
        <f>+[2]Validado!J2164</f>
        <v>1429400</v>
      </c>
      <c r="I64" s="12">
        <f t="shared" si="0"/>
        <v>1429400</v>
      </c>
      <c r="J64" s="12"/>
      <c r="K64" s="12">
        <f t="shared" si="4"/>
        <v>1429400</v>
      </c>
    </row>
    <row r="65" spans="1:11" x14ac:dyDescent="0.25">
      <c r="A65" s="10">
        <f t="shared" si="3"/>
        <v>56</v>
      </c>
      <c r="B65" s="11" t="s">
        <v>74</v>
      </c>
      <c r="C65" s="12">
        <v>820334.86</v>
      </c>
      <c r="D65" s="12">
        <v>0</v>
      </c>
      <c r="E65" s="12">
        <v>0</v>
      </c>
      <c r="F65" s="13">
        <v>0</v>
      </c>
      <c r="G65" s="13"/>
      <c r="H65" s="13"/>
      <c r="I65" s="12">
        <f t="shared" si="0"/>
        <v>820334.86</v>
      </c>
      <c r="J65" s="12"/>
      <c r="K65" s="12">
        <f t="shared" si="4"/>
        <v>820334.86</v>
      </c>
    </row>
    <row r="66" spans="1:11" s="20" customFormat="1" x14ac:dyDescent="0.25">
      <c r="A66" s="10">
        <f t="shared" si="3"/>
        <v>57</v>
      </c>
      <c r="B66" s="11" t="s">
        <v>75</v>
      </c>
      <c r="C66" s="12">
        <v>0</v>
      </c>
      <c r="D66" s="12">
        <v>0</v>
      </c>
      <c r="E66" s="12">
        <v>0</v>
      </c>
      <c r="F66" s="13">
        <v>0</v>
      </c>
      <c r="G66" s="13">
        <f>+[2]Validado!J1977</f>
        <v>141807.79999999999</v>
      </c>
      <c r="H66" s="13">
        <f>+[2]Validado!J1983</f>
        <v>0</v>
      </c>
      <c r="I66" s="12">
        <f t="shared" si="0"/>
        <v>141807.79999999999</v>
      </c>
      <c r="J66" s="12"/>
      <c r="K66" s="12">
        <f t="shared" si="4"/>
        <v>141807.79999999999</v>
      </c>
    </row>
    <row r="67" spans="1:11" s="20" customFormat="1" x14ac:dyDescent="0.25">
      <c r="A67" s="10">
        <f t="shared" si="3"/>
        <v>58</v>
      </c>
      <c r="B67" s="11" t="s">
        <v>76</v>
      </c>
      <c r="C67" s="12">
        <v>82423</v>
      </c>
      <c r="D67" s="12">
        <v>0</v>
      </c>
      <c r="E67" s="12">
        <v>0</v>
      </c>
      <c r="F67" s="13">
        <v>0</v>
      </c>
      <c r="G67" s="13"/>
      <c r="H67" s="13"/>
      <c r="I67" s="12">
        <f t="shared" si="0"/>
        <v>82423</v>
      </c>
      <c r="J67" s="12"/>
      <c r="K67" s="12">
        <f t="shared" si="4"/>
        <v>82423</v>
      </c>
    </row>
    <row r="68" spans="1:11" x14ac:dyDescent="0.25">
      <c r="A68" s="10">
        <f t="shared" si="3"/>
        <v>59</v>
      </c>
      <c r="B68" s="11" t="s">
        <v>77</v>
      </c>
      <c r="C68" s="12">
        <v>164887</v>
      </c>
      <c r="D68" s="12"/>
      <c r="E68" s="12"/>
      <c r="F68" s="13"/>
      <c r="G68" s="13"/>
      <c r="H68" s="13"/>
      <c r="I68" s="12">
        <f t="shared" si="0"/>
        <v>164887</v>
      </c>
      <c r="J68" s="12"/>
      <c r="K68" s="12">
        <f t="shared" si="4"/>
        <v>164887</v>
      </c>
    </row>
    <row r="69" spans="1:11" x14ac:dyDescent="0.25">
      <c r="A69" s="10">
        <f t="shared" si="3"/>
        <v>60</v>
      </c>
      <c r="B69" s="11" t="s">
        <v>78</v>
      </c>
      <c r="C69" s="12">
        <v>0</v>
      </c>
      <c r="D69" s="12">
        <v>0</v>
      </c>
      <c r="E69" s="12">
        <v>0</v>
      </c>
      <c r="F69" s="13"/>
      <c r="G69" s="13">
        <f>+[2]Validado!K1566</f>
        <v>20900</v>
      </c>
      <c r="H69" s="13"/>
      <c r="I69" s="12">
        <f t="shared" si="0"/>
        <v>20900</v>
      </c>
      <c r="J69" s="12">
        <v>329867.63</v>
      </c>
      <c r="K69" s="12">
        <f t="shared" si="4"/>
        <v>-308967.63</v>
      </c>
    </row>
    <row r="70" spans="1:11" x14ac:dyDescent="0.25">
      <c r="A70" s="10">
        <f t="shared" si="3"/>
        <v>61</v>
      </c>
      <c r="B70" s="11" t="s">
        <v>79</v>
      </c>
      <c r="C70" s="12">
        <v>0</v>
      </c>
      <c r="D70" s="12">
        <v>0</v>
      </c>
      <c r="E70" s="12">
        <v>0</v>
      </c>
      <c r="F70" s="13">
        <v>0</v>
      </c>
      <c r="G70" s="13">
        <v>0</v>
      </c>
      <c r="H70" s="13">
        <f>+[2]Validado!K1580</f>
        <v>0</v>
      </c>
      <c r="I70" s="12">
        <f t="shared" si="0"/>
        <v>0</v>
      </c>
      <c r="J70" s="12"/>
      <c r="K70" s="12"/>
    </row>
    <row r="71" spans="1:11" x14ac:dyDescent="0.25">
      <c r="A71" s="10">
        <f t="shared" si="3"/>
        <v>62</v>
      </c>
      <c r="B71" s="11" t="s">
        <v>80</v>
      </c>
      <c r="C71" s="12">
        <v>0</v>
      </c>
      <c r="D71" s="12">
        <v>0</v>
      </c>
      <c r="E71" s="12">
        <v>0</v>
      </c>
      <c r="F71" s="13">
        <v>0</v>
      </c>
      <c r="G71" s="13">
        <f>+[2]Validado!J1728</f>
        <v>581268.79</v>
      </c>
      <c r="H71" s="13">
        <f>+[2]Validado!J1741</f>
        <v>0</v>
      </c>
      <c r="I71" s="12">
        <f t="shared" si="0"/>
        <v>581268.79</v>
      </c>
      <c r="J71" s="12"/>
      <c r="K71" s="12">
        <f t="shared" si="4"/>
        <v>581268.79</v>
      </c>
    </row>
    <row r="72" spans="1:11" x14ac:dyDescent="0.25">
      <c r="A72" s="10">
        <f t="shared" si="3"/>
        <v>63</v>
      </c>
      <c r="B72" s="11" t="s">
        <v>81</v>
      </c>
      <c r="C72" s="12">
        <v>872240</v>
      </c>
      <c r="D72" s="12">
        <v>0</v>
      </c>
      <c r="E72" s="12">
        <v>0</v>
      </c>
      <c r="F72" s="13">
        <v>0</v>
      </c>
      <c r="G72" s="13"/>
      <c r="H72" s="13"/>
      <c r="I72" s="12">
        <f t="shared" ref="I72:I135" si="5">+C72+D72+E72+F72+G72+H72</f>
        <v>872240</v>
      </c>
      <c r="J72" s="12"/>
      <c r="K72" s="12">
        <f t="shared" si="4"/>
        <v>872240</v>
      </c>
    </row>
    <row r="73" spans="1:11" x14ac:dyDescent="0.25">
      <c r="A73" s="10">
        <f t="shared" si="3"/>
        <v>64</v>
      </c>
      <c r="B73" s="11" t="s">
        <v>82</v>
      </c>
      <c r="C73" s="12">
        <v>235759.28</v>
      </c>
      <c r="D73" s="12"/>
      <c r="E73" s="12"/>
      <c r="F73" s="13"/>
      <c r="G73" s="13"/>
      <c r="H73" s="13"/>
      <c r="I73" s="12">
        <f t="shared" si="5"/>
        <v>235759.28</v>
      </c>
      <c r="J73" s="12"/>
      <c r="K73" s="12">
        <f t="shared" si="4"/>
        <v>235759.28</v>
      </c>
    </row>
    <row r="74" spans="1:11" x14ac:dyDescent="0.25">
      <c r="A74" s="10">
        <f t="shared" si="3"/>
        <v>65</v>
      </c>
      <c r="B74" s="11" t="s">
        <v>83</v>
      </c>
      <c r="C74" s="12">
        <v>11000</v>
      </c>
      <c r="D74" s="12"/>
      <c r="E74" s="12"/>
      <c r="F74" s="13"/>
      <c r="G74" s="13"/>
      <c r="H74" s="13"/>
      <c r="I74" s="12">
        <f t="shared" si="5"/>
        <v>11000</v>
      </c>
      <c r="J74" s="12"/>
      <c r="K74" s="12">
        <f t="shared" si="4"/>
        <v>11000</v>
      </c>
    </row>
    <row r="75" spans="1:11" x14ac:dyDescent="0.25">
      <c r="A75" s="10">
        <f t="shared" si="3"/>
        <v>66</v>
      </c>
      <c r="B75" s="11" t="s">
        <v>84</v>
      </c>
      <c r="C75" s="12"/>
      <c r="D75" s="12"/>
      <c r="E75" s="12">
        <f>+[2]Validado!J1652</f>
        <v>692240</v>
      </c>
      <c r="F75" s="13"/>
      <c r="G75" s="13"/>
      <c r="H75" s="13"/>
      <c r="I75" s="12">
        <f t="shared" si="5"/>
        <v>692240</v>
      </c>
      <c r="J75" s="12"/>
      <c r="K75" s="12">
        <f t="shared" si="4"/>
        <v>692240</v>
      </c>
    </row>
    <row r="76" spans="1:11" x14ac:dyDescent="0.25">
      <c r="A76" s="10">
        <f t="shared" si="3"/>
        <v>67</v>
      </c>
      <c r="B76" s="11" t="s">
        <v>85</v>
      </c>
      <c r="C76" s="12">
        <v>0</v>
      </c>
      <c r="D76" s="12">
        <v>0</v>
      </c>
      <c r="E76" s="12">
        <f>+[2]Validado!K1749</f>
        <v>389514.77</v>
      </c>
      <c r="F76" s="13">
        <v>0</v>
      </c>
      <c r="G76" s="13">
        <v>0</v>
      </c>
      <c r="H76" s="13"/>
      <c r="I76" s="12">
        <f t="shared" si="5"/>
        <v>389514.77</v>
      </c>
      <c r="J76" s="12"/>
      <c r="K76" s="12"/>
    </row>
    <row r="77" spans="1:11" x14ac:dyDescent="0.25">
      <c r="A77" s="10">
        <f t="shared" si="3"/>
        <v>68</v>
      </c>
      <c r="B77" s="11" t="s">
        <v>86</v>
      </c>
      <c r="C77" s="12">
        <v>80999.86</v>
      </c>
      <c r="D77" s="12"/>
      <c r="E77" s="12"/>
      <c r="F77" s="13"/>
      <c r="G77" s="13"/>
      <c r="H77" s="13"/>
      <c r="I77" s="12">
        <f t="shared" si="5"/>
        <v>80999.86</v>
      </c>
      <c r="J77" s="12"/>
      <c r="K77" s="12">
        <f t="shared" si="4"/>
        <v>80999.86</v>
      </c>
    </row>
    <row r="78" spans="1:11" x14ac:dyDescent="0.25">
      <c r="A78" s="10">
        <f t="shared" si="3"/>
        <v>69</v>
      </c>
      <c r="B78" s="11" t="s">
        <v>87</v>
      </c>
      <c r="C78" s="12">
        <f>+[2]Validado!K1811</f>
        <v>974457.86</v>
      </c>
      <c r="D78" s="12"/>
      <c r="E78" s="12"/>
      <c r="F78" s="13"/>
      <c r="G78" s="13"/>
      <c r="H78" s="13"/>
      <c r="I78" s="12">
        <f t="shared" si="5"/>
        <v>974457.86</v>
      </c>
      <c r="J78" s="12"/>
      <c r="K78" s="12">
        <f t="shared" si="4"/>
        <v>974457.86</v>
      </c>
    </row>
    <row r="79" spans="1:11" x14ac:dyDescent="0.25">
      <c r="A79" s="10">
        <f t="shared" si="3"/>
        <v>70</v>
      </c>
      <c r="B79" s="11" t="s">
        <v>88</v>
      </c>
      <c r="C79" s="12">
        <v>0</v>
      </c>
      <c r="D79" s="12">
        <f>+[2]Validado!J1846</f>
        <v>1292953.73</v>
      </c>
      <c r="E79" s="12"/>
      <c r="F79" s="13">
        <f>+[2]Validado!J1849</f>
        <v>632244</v>
      </c>
      <c r="G79" s="13"/>
      <c r="H79" s="13"/>
      <c r="I79" s="12">
        <f t="shared" si="5"/>
        <v>1925197.73</v>
      </c>
      <c r="J79" s="12"/>
      <c r="K79" s="12">
        <f t="shared" si="4"/>
        <v>1925197.73</v>
      </c>
    </row>
    <row r="80" spans="1:11" x14ac:dyDescent="0.25">
      <c r="A80" s="10">
        <f t="shared" si="3"/>
        <v>71</v>
      </c>
      <c r="B80" s="11" t="s">
        <v>89</v>
      </c>
      <c r="C80" s="12">
        <v>4370.68</v>
      </c>
      <c r="D80" s="12"/>
      <c r="E80" s="12"/>
      <c r="F80" s="13"/>
      <c r="G80" s="13"/>
      <c r="H80" s="13"/>
      <c r="I80" s="12">
        <f t="shared" si="5"/>
        <v>4370.68</v>
      </c>
      <c r="J80" s="12"/>
      <c r="K80" s="12">
        <f t="shared" si="4"/>
        <v>4370.68</v>
      </c>
    </row>
    <row r="81" spans="1:11" x14ac:dyDescent="0.25">
      <c r="A81" s="10">
        <f t="shared" si="3"/>
        <v>72</v>
      </c>
      <c r="B81" s="11" t="s">
        <v>90</v>
      </c>
      <c r="C81" s="12">
        <v>34119.839999999997</v>
      </c>
      <c r="D81" s="12"/>
      <c r="E81" s="12"/>
      <c r="F81" s="13"/>
      <c r="G81" s="13"/>
      <c r="H81" s="13"/>
      <c r="I81" s="12">
        <f t="shared" si="5"/>
        <v>34119.839999999997</v>
      </c>
      <c r="J81" s="12"/>
      <c r="K81" s="12">
        <f t="shared" si="4"/>
        <v>34119.839999999997</v>
      </c>
    </row>
    <row r="82" spans="1:11" x14ac:dyDescent="0.25">
      <c r="A82" s="10">
        <f t="shared" si="3"/>
        <v>73</v>
      </c>
      <c r="B82" s="11" t="s">
        <v>91</v>
      </c>
      <c r="C82" s="12">
        <v>1365178.93</v>
      </c>
      <c r="D82" s="12"/>
      <c r="E82" s="12"/>
      <c r="F82" s="13"/>
      <c r="G82" s="13"/>
      <c r="H82" s="13"/>
      <c r="I82" s="12">
        <f t="shared" si="5"/>
        <v>1365178.93</v>
      </c>
      <c r="J82" s="12"/>
      <c r="K82" s="12">
        <f t="shared" si="4"/>
        <v>1365178.93</v>
      </c>
    </row>
    <row r="83" spans="1:11" x14ac:dyDescent="0.25">
      <c r="A83" s="10">
        <f t="shared" si="3"/>
        <v>74</v>
      </c>
      <c r="B83" s="11" t="s">
        <v>92</v>
      </c>
      <c r="C83" s="12">
        <v>56020.91</v>
      </c>
      <c r="D83" s="12"/>
      <c r="E83" s="12"/>
      <c r="F83" s="13"/>
      <c r="G83" s="13"/>
      <c r="H83" s="13"/>
      <c r="I83" s="12">
        <f t="shared" si="5"/>
        <v>56020.91</v>
      </c>
      <c r="J83" s="12"/>
      <c r="K83" s="12">
        <f t="shared" si="4"/>
        <v>56020.91</v>
      </c>
    </row>
    <row r="84" spans="1:11" x14ac:dyDescent="0.25">
      <c r="A84" s="10">
        <f t="shared" si="3"/>
        <v>75</v>
      </c>
      <c r="B84" s="11" t="s">
        <v>93</v>
      </c>
      <c r="C84" s="12">
        <f>+[2]Validado!K1802</f>
        <v>263804.07</v>
      </c>
      <c r="D84" s="12"/>
      <c r="E84" s="12"/>
      <c r="F84" s="13"/>
      <c r="G84" s="13"/>
      <c r="H84" s="13"/>
      <c r="I84" s="12">
        <f t="shared" si="5"/>
        <v>263804.07</v>
      </c>
      <c r="J84" s="12"/>
      <c r="K84" s="12">
        <f t="shared" si="4"/>
        <v>263804.07</v>
      </c>
    </row>
    <row r="85" spans="1:11" x14ac:dyDescent="0.25">
      <c r="A85" s="10">
        <f t="shared" si="3"/>
        <v>76</v>
      </c>
      <c r="B85" s="11" t="s">
        <v>94</v>
      </c>
      <c r="C85" s="12">
        <v>528627.4</v>
      </c>
      <c r="D85" s="12"/>
      <c r="E85" s="12"/>
      <c r="F85" s="13"/>
      <c r="G85" s="13"/>
      <c r="H85" s="13"/>
      <c r="I85" s="12">
        <f t="shared" si="5"/>
        <v>528627.4</v>
      </c>
      <c r="J85" s="12"/>
      <c r="K85" s="12">
        <f t="shared" si="4"/>
        <v>528627.4</v>
      </c>
    </row>
    <row r="86" spans="1:11" x14ac:dyDescent="0.25">
      <c r="A86" s="10">
        <f t="shared" si="3"/>
        <v>77</v>
      </c>
      <c r="B86" s="11" t="s">
        <v>95</v>
      </c>
      <c r="C86" s="12">
        <v>0</v>
      </c>
      <c r="D86" s="12">
        <v>0</v>
      </c>
      <c r="E86" s="12">
        <v>0</v>
      </c>
      <c r="F86" s="13">
        <v>0</v>
      </c>
      <c r="G86" s="13">
        <f>+[2]Validado!J1857</f>
        <v>1275063.54</v>
      </c>
      <c r="H86" s="13"/>
      <c r="I86" s="12">
        <f t="shared" si="5"/>
        <v>1275063.54</v>
      </c>
      <c r="J86" s="12"/>
      <c r="K86" s="12">
        <f t="shared" si="4"/>
        <v>1275063.54</v>
      </c>
    </row>
    <row r="87" spans="1:11" x14ac:dyDescent="0.25">
      <c r="A87" s="10">
        <f t="shared" si="3"/>
        <v>78</v>
      </c>
      <c r="B87" s="11" t="s">
        <v>96</v>
      </c>
      <c r="C87" s="12">
        <v>98574.56</v>
      </c>
      <c r="D87" s="12"/>
      <c r="E87" s="12"/>
      <c r="F87" s="13"/>
      <c r="G87" s="13"/>
      <c r="H87" s="13"/>
      <c r="I87" s="12">
        <f t="shared" si="5"/>
        <v>98574.56</v>
      </c>
      <c r="J87" s="12"/>
      <c r="K87" s="12">
        <f t="shared" si="4"/>
        <v>98574.56</v>
      </c>
    </row>
    <row r="88" spans="1:11" x14ac:dyDescent="0.25">
      <c r="A88" s="10">
        <f t="shared" si="3"/>
        <v>79</v>
      </c>
      <c r="B88" s="11" t="s">
        <v>97</v>
      </c>
      <c r="C88" s="12">
        <f>+[2]Validado!K1958</f>
        <v>477617.66</v>
      </c>
      <c r="D88" s="12">
        <v>0</v>
      </c>
      <c r="E88" s="12">
        <v>0</v>
      </c>
      <c r="F88" s="13"/>
      <c r="G88" s="13"/>
      <c r="H88" s="13"/>
      <c r="I88" s="12">
        <f t="shared" si="5"/>
        <v>477617.66</v>
      </c>
      <c r="J88" s="12"/>
      <c r="K88" s="12">
        <f t="shared" si="4"/>
        <v>477617.66</v>
      </c>
    </row>
    <row r="89" spans="1:11" x14ac:dyDescent="0.25">
      <c r="A89" s="10">
        <f t="shared" ref="A89:A131" si="6">1+A88</f>
        <v>80</v>
      </c>
      <c r="B89" s="11" t="s">
        <v>98</v>
      </c>
      <c r="C89" s="12">
        <v>969161.38</v>
      </c>
      <c r="D89" s="12">
        <v>0</v>
      </c>
      <c r="E89" s="12">
        <v>0</v>
      </c>
      <c r="F89" s="13">
        <v>0</v>
      </c>
      <c r="G89" s="13"/>
      <c r="H89" s="13"/>
      <c r="I89" s="12">
        <f t="shared" si="5"/>
        <v>969161.38</v>
      </c>
      <c r="J89" s="12"/>
      <c r="K89" s="12">
        <f t="shared" ref="K89:K131" si="7">+I89-J89</f>
        <v>969161.38</v>
      </c>
    </row>
    <row r="90" spans="1:11" x14ac:dyDescent="0.25">
      <c r="A90" s="10">
        <f t="shared" si="6"/>
        <v>81</v>
      </c>
      <c r="B90" s="11" t="s">
        <v>99</v>
      </c>
      <c r="C90" s="12">
        <v>0</v>
      </c>
      <c r="D90" s="12">
        <v>0</v>
      </c>
      <c r="E90" s="12">
        <f>+[2]Validado!J1598</f>
        <v>363440</v>
      </c>
      <c r="F90" s="13">
        <v>0</v>
      </c>
      <c r="G90" s="13">
        <f>+[2]Validado!J1606</f>
        <v>388515</v>
      </c>
      <c r="H90" s="13"/>
      <c r="I90" s="12">
        <f t="shared" si="5"/>
        <v>751955</v>
      </c>
      <c r="J90" s="12"/>
      <c r="K90" s="12">
        <f t="shared" si="7"/>
        <v>751955</v>
      </c>
    </row>
    <row r="91" spans="1:11" x14ac:dyDescent="0.25">
      <c r="A91" s="10">
        <f t="shared" si="6"/>
        <v>82</v>
      </c>
      <c r="B91" s="11" t="s">
        <v>100</v>
      </c>
      <c r="C91" s="12">
        <v>0</v>
      </c>
      <c r="D91" s="12">
        <v>0</v>
      </c>
      <c r="E91" s="12">
        <v>0</v>
      </c>
      <c r="F91" s="13">
        <f>+[2]Validado!J1912</f>
        <v>2743895.48</v>
      </c>
      <c r="G91" s="13">
        <f>+[2]Validado!J1949</f>
        <v>5000881.05</v>
      </c>
      <c r="H91" s="13">
        <f>+[2]Validado!J1953</f>
        <v>0</v>
      </c>
      <c r="I91" s="12">
        <f t="shared" si="5"/>
        <v>7744776.5299999993</v>
      </c>
      <c r="J91" s="12">
        <v>6762451.4800000004</v>
      </c>
      <c r="K91" s="12">
        <f t="shared" si="7"/>
        <v>982325.04999999888</v>
      </c>
    </row>
    <row r="92" spans="1:11" x14ac:dyDescent="0.25">
      <c r="A92" s="10">
        <f t="shared" si="6"/>
        <v>83</v>
      </c>
      <c r="B92" s="11" t="s">
        <v>101</v>
      </c>
      <c r="C92" s="12">
        <v>2835018.79</v>
      </c>
      <c r="D92" s="12"/>
      <c r="E92" s="12"/>
      <c r="F92" s="13"/>
      <c r="G92" s="13"/>
      <c r="H92" s="13"/>
      <c r="I92" s="12">
        <f t="shared" si="5"/>
        <v>2835018.79</v>
      </c>
      <c r="J92" s="12"/>
      <c r="K92" s="12">
        <f t="shared" si="7"/>
        <v>2835018.79</v>
      </c>
    </row>
    <row r="93" spans="1:11" x14ac:dyDescent="0.25">
      <c r="A93" s="10">
        <f t="shared" si="6"/>
        <v>84</v>
      </c>
      <c r="B93" s="11" t="s">
        <v>102</v>
      </c>
      <c r="C93" s="12">
        <v>390500</v>
      </c>
      <c r="D93" s="12">
        <v>0</v>
      </c>
      <c r="E93" s="12">
        <f>+[2]Validado!K2051</f>
        <v>0</v>
      </c>
      <c r="F93" s="13">
        <v>0</v>
      </c>
      <c r="G93" s="13"/>
      <c r="H93" s="13"/>
      <c r="I93" s="12">
        <f t="shared" si="5"/>
        <v>390500</v>
      </c>
      <c r="J93" s="12"/>
      <c r="K93" s="12">
        <f t="shared" si="7"/>
        <v>390500</v>
      </c>
    </row>
    <row r="94" spans="1:11" x14ac:dyDescent="0.25">
      <c r="A94" s="10">
        <f t="shared" si="6"/>
        <v>85</v>
      </c>
      <c r="B94" s="11" t="s">
        <v>103</v>
      </c>
      <c r="C94" s="12">
        <v>109599.93</v>
      </c>
      <c r="D94" s="12">
        <v>0</v>
      </c>
      <c r="E94" s="12">
        <v>0</v>
      </c>
      <c r="F94" s="13">
        <v>0</v>
      </c>
      <c r="G94" s="13"/>
      <c r="H94" s="13"/>
      <c r="I94" s="12">
        <f t="shared" si="5"/>
        <v>109599.93</v>
      </c>
      <c r="J94" s="12"/>
      <c r="K94" s="12">
        <f t="shared" si="7"/>
        <v>109599.93</v>
      </c>
    </row>
    <row r="95" spans="1:11" x14ac:dyDescent="0.25">
      <c r="A95" s="10">
        <f t="shared" si="6"/>
        <v>86</v>
      </c>
      <c r="B95" s="11" t="s">
        <v>104</v>
      </c>
      <c r="C95" s="12">
        <v>82298.720000000001</v>
      </c>
      <c r="D95" s="12">
        <v>0</v>
      </c>
      <c r="E95" s="12">
        <v>0</v>
      </c>
      <c r="F95" s="13">
        <v>0</v>
      </c>
      <c r="G95" s="13"/>
      <c r="H95" s="13"/>
      <c r="I95" s="12">
        <f t="shared" si="5"/>
        <v>82298.720000000001</v>
      </c>
      <c r="J95" s="12"/>
      <c r="K95" s="12">
        <f t="shared" si="7"/>
        <v>82298.720000000001</v>
      </c>
    </row>
    <row r="96" spans="1:11" x14ac:dyDescent="0.25">
      <c r="A96" s="10">
        <f t="shared" si="6"/>
        <v>87</v>
      </c>
      <c r="B96" s="11" t="s">
        <v>105</v>
      </c>
      <c r="C96" s="12">
        <v>213200</v>
      </c>
      <c r="D96" s="12">
        <v>0</v>
      </c>
      <c r="E96" s="12">
        <v>0</v>
      </c>
      <c r="F96" s="13">
        <v>0</v>
      </c>
      <c r="G96" s="13"/>
      <c r="H96" s="13"/>
      <c r="I96" s="12">
        <f t="shared" si="5"/>
        <v>213200</v>
      </c>
      <c r="J96" s="12"/>
      <c r="K96" s="12">
        <f t="shared" si="7"/>
        <v>213200</v>
      </c>
    </row>
    <row r="97" spans="1:11" x14ac:dyDescent="0.25">
      <c r="A97" s="10">
        <f t="shared" si="6"/>
        <v>88</v>
      </c>
      <c r="B97" s="11" t="s">
        <v>106</v>
      </c>
      <c r="C97" s="12">
        <v>112100</v>
      </c>
      <c r="D97" s="12">
        <v>0</v>
      </c>
      <c r="E97" s="12">
        <v>0</v>
      </c>
      <c r="F97" s="13">
        <v>0</v>
      </c>
      <c r="G97" s="13"/>
      <c r="H97" s="13"/>
      <c r="I97" s="12">
        <f t="shared" si="5"/>
        <v>112100</v>
      </c>
      <c r="J97" s="12"/>
      <c r="K97" s="12">
        <f t="shared" si="7"/>
        <v>112100</v>
      </c>
    </row>
    <row r="98" spans="1:11" x14ac:dyDescent="0.25">
      <c r="A98" s="10">
        <f t="shared" si="6"/>
        <v>89</v>
      </c>
      <c r="B98" s="11" t="s">
        <v>107</v>
      </c>
      <c r="C98" s="12">
        <v>0</v>
      </c>
      <c r="D98" s="12">
        <v>0</v>
      </c>
      <c r="E98" s="12">
        <v>0</v>
      </c>
      <c r="F98" s="13">
        <v>0</v>
      </c>
      <c r="G98" s="13">
        <f>+[2]Validado!K2064</f>
        <v>32000</v>
      </c>
      <c r="H98" s="13"/>
      <c r="I98" s="12">
        <f t="shared" si="5"/>
        <v>32000</v>
      </c>
      <c r="J98" s="12"/>
      <c r="K98" s="12">
        <f t="shared" si="7"/>
        <v>32000</v>
      </c>
    </row>
    <row r="99" spans="1:11" x14ac:dyDescent="0.25">
      <c r="A99" s="10">
        <f t="shared" si="6"/>
        <v>90</v>
      </c>
      <c r="B99" s="11" t="s">
        <v>108</v>
      </c>
      <c r="C99" s="12">
        <v>0</v>
      </c>
      <c r="D99" s="12">
        <v>0</v>
      </c>
      <c r="E99" s="12">
        <v>0</v>
      </c>
      <c r="F99" s="13">
        <v>0</v>
      </c>
      <c r="G99" s="13">
        <f>+[2]Validado!K2139</f>
        <v>143488</v>
      </c>
      <c r="H99" s="13"/>
      <c r="I99" s="12">
        <f t="shared" si="5"/>
        <v>143488</v>
      </c>
      <c r="J99" s="12"/>
      <c r="K99" s="12">
        <f t="shared" si="7"/>
        <v>143488</v>
      </c>
    </row>
    <row r="100" spans="1:11" x14ac:dyDescent="0.25">
      <c r="A100" s="10">
        <f t="shared" si="6"/>
        <v>91</v>
      </c>
      <c r="B100" s="11" t="s">
        <v>109</v>
      </c>
      <c r="C100" s="12">
        <v>0</v>
      </c>
      <c r="D100" s="12">
        <v>0</v>
      </c>
      <c r="E100" s="12">
        <f>+[2]Validado!J2094</f>
        <v>10645161</v>
      </c>
      <c r="F100" s="13">
        <f>+[2]Validado!J2132</f>
        <v>17793204.219999999</v>
      </c>
      <c r="G100" s="13">
        <f>+[2]Validado!J2135</f>
        <v>195300</v>
      </c>
      <c r="H100" s="13"/>
      <c r="I100" s="12">
        <f t="shared" si="5"/>
        <v>28633665.219999999</v>
      </c>
      <c r="J100" s="12"/>
      <c r="K100" s="12">
        <f t="shared" si="7"/>
        <v>28633665.219999999</v>
      </c>
    </row>
    <row r="101" spans="1:11" x14ac:dyDescent="0.25">
      <c r="A101" s="10">
        <f t="shared" si="6"/>
        <v>92</v>
      </c>
      <c r="B101" s="11" t="s">
        <v>110</v>
      </c>
      <c r="C101" s="12">
        <v>0</v>
      </c>
      <c r="D101" s="12">
        <v>0</v>
      </c>
      <c r="E101" s="12">
        <v>0</v>
      </c>
      <c r="F101" s="13">
        <v>0</v>
      </c>
      <c r="G101" s="13">
        <f>+[2]Validado!J2420</f>
        <v>27003.119999999999</v>
      </c>
      <c r="H101" s="13"/>
      <c r="I101" s="12">
        <f t="shared" si="5"/>
        <v>27003.119999999999</v>
      </c>
      <c r="J101" s="12"/>
      <c r="K101" s="12"/>
    </row>
    <row r="102" spans="1:11" x14ac:dyDescent="0.25">
      <c r="A102" s="10">
        <f t="shared" si="6"/>
        <v>93</v>
      </c>
      <c r="B102" s="11" t="s">
        <v>111</v>
      </c>
      <c r="C102" s="12"/>
      <c r="D102" s="12">
        <f>+[2]Validado!J2206</f>
        <v>13817228.4</v>
      </c>
      <c r="E102" s="12">
        <f>+[2]Validado!J2224</f>
        <v>0</v>
      </c>
      <c r="F102" s="13">
        <v>0</v>
      </c>
      <c r="G102" s="13"/>
      <c r="H102" s="13"/>
      <c r="I102" s="12">
        <f t="shared" si="5"/>
        <v>13817228.4</v>
      </c>
      <c r="J102" s="12"/>
      <c r="K102" s="12">
        <f t="shared" si="7"/>
        <v>13817228.4</v>
      </c>
    </row>
    <row r="103" spans="1:11" x14ac:dyDescent="0.25">
      <c r="A103" s="10">
        <f t="shared" si="6"/>
        <v>94</v>
      </c>
      <c r="B103" s="11" t="s">
        <v>112</v>
      </c>
      <c r="C103" s="12">
        <v>1713559.33</v>
      </c>
      <c r="D103" s="12">
        <v>0</v>
      </c>
      <c r="E103" s="12">
        <v>0</v>
      </c>
      <c r="F103" s="13">
        <v>0</v>
      </c>
      <c r="G103" s="13"/>
      <c r="H103" s="13"/>
      <c r="I103" s="12">
        <f t="shared" si="5"/>
        <v>1713559.33</v>
      </c>
      <c r="J103" s="12"/>
      <c r="K103" s="12">
        <f t="shared" si="7"/>
        <v>1713559.33</v>
      </c>
    </row>
    <row r="104" spans="1:11" x14ac:dyDescent="0.25">
      <c r="A104" s="10">
        <f t="shared" si="6"/>
        <v>95</v>
      </c>
      <c r="B104" s="11" t="s">
        <v>113</v>
      </c>
      <c r="C104" s="12">
        <v>0</v>
      </c>
      <c r="D104" s="12">
        <v>0</v>
      </c>
      <c r="E104" s="12">
        <v>0</v>
      </c>
      <c r="F104" s="13">
        <v>0</v>
      </c>
      <c r="G104" s="13">
        <f>+[2]Validado!K2256</f>
        <v>92500</v>
      </c>
      <c r="H104" s="13"/>
      <c r="I104" s="12">
        <f t="shared" si="5"/>
        <v>92500</v>
      </c>
      <c r="J104" s="12"/>
      <c r="K104" s="12">
        <f t="shared" si="7"/>
        <v>92500</v>
      </c>
    </row>
    <row r="105" spans="1:11" x14ac:dyDescent="0.25">
      <c r="A105" s="10">
        <f t="shared" si="6"/>
        <v>96</v>
      </c>
      <c r="B105" s="11" t="s">
        <v>114</v>
      </c>
      <c r="C105" s="12">
        <v>0</v>
      </c>
      <c r="D105" s="12">
        <v>0</v>
      </c>
      <c r="E105" s="12">
        <v>0</v>
      </c>
      <c r="F105" s="13">
        <v>0</v>
      </c>
      <c r="G105" s="13">
        <v>0</v>
      </c>
      <c r="H105" s="13">
        <f>+[2]Validado!K2260</f>
        <v>836400</v>
      </c>
      <c r="I105" s="12">
        <f t="shared" si="5"/>
        <v>836400</v>
      </c>
      <c r="J105" s="12"/>
      <c r="K105" s="12"/>
    </row>
    <row r="106" spans="1:11" x14ac:dyDescent="0.25">
      <c r="A106" s="10">
        <f t="shared" si="6"/>
        <v>97</v>
      </c>
      <c r="B106" s="11" t="s">
        <v>115</v>
      </c>
      <c r="C106" s="12">
        <v>0</v>
      </c>
      <c r="D106" s="12">
        <v>0</v>
      </c>
      <c r="E106" s="12">
        <v>0</v>
      </c>
      <c r="F106" s="13">
        <v>0</v>
      </c>
      <c r="G106" s="13">
        <f>+[2]Validado!K2277</f>
        <v>123900</v>
      </c>
      <c r="H106" s="13"/>
      <c r="I106" s="12">
        <f t="shared" si="5"/>
        <v>123900</v>
      </c>
      <c r="J106" s="12"/>
      <c r="K106" s="12">
        <f t="shared" si="7"/>
        <v>123900</v>
      </c>
    </row>
    <row r="107" spans="1:11" x14ac:dyDescent="0.25">
      <c r="A107" s="10">
        <f t="shared" si="6"/>
        <v>98</v>
      </c>
      <c r="B107" s="11" t="s">
        <v>116</v>
      </c>
      <c r="C107" s="12">
        <v>83815.33</v>
      </c>
      <c r="D107" s="12">
        <v>0</v>
      </c>
      <c r="E107" s="12">
        <v>0</v>
      </c>
      <c r="F107" s="13">
        <v>0</v>
      </c>
      <c r="G107" s="13"/>
      <c r="H107" s="13"/>
      <c r="I107" s="12">
        <f t="shared" si="5"/>
        <v>83815.33</v>
      </c>
      <c r="J107" s="12"/>
      <c r="K107" s="12">
        <f t="shared" si="7"/>
        <v>83815.33</v>
      </c>
    </row>
    <row r="108" spans="1:11" x14ac:dyDescent="0.25">
      <c r="A108" s="10">
        <f t="shared" si="6"/>
        <v>99</v>
      </c>
      <c r="B108" s="11" t="s">
        <v>117</v>
      </c>
      <c r="C108" s="12">
        <v>127900.5</v>
      </c>
      <c r="D108" s="12">
        <v>0</v>
      </c>
      <c r="E108" s="12">
        <f>+[2]Validado!J2248</f>
        <v>0</v>
      </c>
      <c r="F108" s="13">
        <f>+[2]Validado!J2254</f>
        <v>0</v>
      </c>
      <c r="G108" s="13"/>
      <c r="H108" s="13"/>
      <c r="I108" s="12">
        <f t="shared" si="5"/>
        <v>127900.5</v>
      </c>
      <c r="J108" s="12"/>
      <c r="K108" s="12">
        <f t="shared" si="7"/>
        <v>127900.5</v>
      </c>
    </row>
    <row r="109" spans="1:11" x14ac:dyDescent="0.25">
      <c r="A109" s="10">
        <f t="shared" si="6"/>
        <v>100</v>
      </c>
      <c r="B109" s="11" t="s">
        <v>118</v>
      </c>
      <c r="C109" s="12">
        <f>+[2]Validado!J2230</f>
        <v>333984.24</v>
      </c>
      <c r="D109" s="12">
        <v>0</v>
      </c>
      <c r="E109" s="12">
        <v>0</v>
      </c>
      <c r="F109" s="13">
        <v>0</v>
      </c>
      <c r="G109" s="13"/>
      <c r="H109" s="13"/>
      <c r="I109" s="12">
        <f t="shared" si="5"/>
        <v>333984.24</v>
      </c>
      <c r="J109" s="12"/>
      <c r="K109" s="12">
        <f t="shared" si="7"/>
        <v>333984.24</v>
      </c>
    </row>
    <row r="110" spans="1:11" x14ac:dyDescent="0.25">
      <c r="A110" s="10">
        <f t="shared" si="6"/>
        <v>101</v>
      </c>
      <c r="B110" s="11" t="s">
        <v>119</v>
      </c>
      <c r="C110" s="12">
        <f>+[2]Validado!K2345</f>
        <v>227721.41</v>
      </c>
      <c r="D110" s="12">
        <v>0</v>
      </c>
      <c r="E110" s="12">
        <v>0</v>
      </c>
      <c r="F110" s="13">
        <v>0</v>
      </c>
      <c r="G110" s="13"/>
      <c r="H110" s="13"/>
      <c r="I110" s="12">
        <f t="shared" si="5"/>
        <v>227721.41</v>
      </c>
      <c r="J110" s="12"/>
      <c r="K110" s="12">
        <f t="shared" si="7"/>
        <v>227721.41</v>
      </c>
    </row>
    <row r="111" spans="1:11" x14ac:dyDescent="0.25">
      <c r="A111" s="10">
        <f t="shared" si="6"/>
        <v>102</v>
      </c>
      <c r="B111" s="11" t="s">
        <v>120</v>
      </c>
      <c r="C111" s="12">
        <v>0</v>
      </c>
      <c r="D111" s="12">
        <v>0</v>
      </c>
      <c r="E111" s="12">
        <v>0</v>
      </c>
      <c r="F111" s="13">
        <v>0</v>
      </c>
      <c r="G111" s="13">
        <v>0</v>
      </c>
      <c r="H111" s="13">
        <f>+[2]Validado!K2281</f>
        <v>548825.07999999996</v>
      </c>
      <c r="I111" s="12">
        <f t="shared" si="5"/>
        <v>548825.07999999996</v>
      </c>
      <c r="J111" s="12"/>
      <c r="K111" s="12"/>
    </row>
    <row r="112" spans="1:11" x14ac:dyDescent="0.25">
      <c r="A112" s="10">
        <f t="shared" si="6"/>
        <v>103</v>
      </c>
      <c r="B112" s="11" t="s">
        <v>121</v>
      </c>
      <c r="C112" s="12">
        <f>+[2]Validado!K2364</f>
        <v>136931.04</v>
      </c>
      <c r="D112" s="12">
        <v>0</v>
      </c>
      <c r="E112" s="12">
        <v>0</v>
      </c>
      <c r="F112" s="13">
        <v>0</v>
      </c>
      <c r="G112" s="13"/>
      <c r="H112" s="13"/>
      <c r="I112" s="12">
        <f t="shared" si="5"/>
        <v>136931.04</v>
      </c>
      <c r="J112" s="12"/>
      <c r="K112" s="12">
        <f t="shared" si="7"/>
        <v>136931.04</v>
      </c>
    </row>
    <row r="113" spans="1:11" x14ac:dyDescent="0.25">
      <c r="A113" s="10">
        <f t="shared" si="6"/>
        <v>104</v>
      </c>
      <c r="B113" s="11" t="s">
        <v>122</v>
      </c>
      <c r="C113" s="12">
        <f>15153772.52+3265294.88</f>
        <v>18419067.399999999</v>
      </c>
      <c r="D113" s="12">
        <f>+[2]Validado!K2287</f>
        <v>6219614.4800000004</v>
      </c>
      <c r="E113" s="12">
        <v>0</v>
      </c>
      <c r="F113" s="13">
        <v>0</v>
      </c>
      <c r="G113" s="13"/>
      <c r="H113" s="13"/>
      <c r="I113" s="12">
        <f t="shared" si="5"/>
        <v>24638681.879999999</v>
      </c>
      <c r="J113" s="12"/>
      <c r="K113" s="12">
        <f t="shared" si="7"/>
        <v>24638681.879999999</v>
      </c>
    </row>
    <row r="114" spans="1:11" x14ac:dyDescent="0.25">
      <c r="A114" s="10">
        <f t="shared" si="6"/>
        <v>105</v>
      </c>
      <c r="B114" s="11" t="s">
        <v>123</v>
      </c>
      <c r="C114" s="12">
        <f>+[2]Validado!K2303</f>
        <v>15232333.939999999</v>
      </c>
      <c r="D114" s="12">
        <v>0</v>
      </c>
      <c r="E114" s="12">
        <v>0</v>
      </c>
      <c r="F114" s="13">
        <v>0</v>
      </c>
      <c r="G114" s="13"/>
      <c r="H114" s="13"/>
      <c r="I114" s="12">
        <f t="shared" si="5"/>
        <v>15232333.939999999</v>
      </c>
      <c r="J114" s="12"/>
      <c r="K114" s="12">
        <f t="shared" si="7"/>
        <v>15232333.939999999</v>
      </c>
    </row>
    <row r="115" spans="1:11" x14ac:dyDescent="0.25">
      <c r="A115" s="10">
        <f t="shared" si="6"/>
        <v>106</v>
      </c>
      <c r="B115" s="11" t="s">
        <v>124</v>
      </c>
      <c r="C115" s="12">
        <v>0</v>
      </c>
      <c r="D115" s="12">
        <v>0</v>
      </c>
      <c r="E115" s="12">
        <f>+[2]Validado!K2270</f>
        <v>784700</v>
      </c>
      <c r="F115" s="13">
        <v>0</v>
      </c>
      <c r="G115" s="13"/>
      <c r="H115" s="13"/>
      <c r="I115" s="12">
        <f t="shared" si="5"/>
        <v>784700</v>
      </c>
      <c r="J115" s="12"/>
      <c r="K115" s="12">
        <f t="shared" si="7"/>
        <v>784700</v>
      </c>
    </row>
    <row r="116" spans="1:11" x14ac:dyDescent="0.25">
      <c r="A116" s="10">
        <f t="shared" si="6"/>
        <v>107</v>
      </c>
      <c r="B116" s="11" t="s">
        <v>125</v>
      </c>
      <c r="C116" s="12">
        <f>+[2]Validado!K2338</f>
        <v>325310</v>
      </c>
      <c r="D116" s="12">
        <v>0</v>
      </c>
      <c r="E116" s="12">
        <v>0</v>
      </c>
      <c r="F116" s="13">
        <v>0</v>
      </c>
      <c r="G116" s="13"/>
      <c r="H116" s="13"/>
      <c r="I116" s="12">
        <f t="shared" si="5"/>
        <v>325310</v>
      </c>
      <c r="J116" s="12"/>
      <c r="K116" s="12">
        <f t="shared" si="7"/>
        <v>325310</v>
      </c>
    </row>
    <row r="117" spans="1:11" x14ac:dyDescent="0.25">
      <c r="A117" s="10">
        <f t="shared" si="6"/>
        <v>108</v>
      </c>
      <c r="B117" s="11" t="s">
        <v>126</v>
      </c>
      <c r="C117" s="12">
        <v>0</v>
      </c>
      <c r="D117" s="12">
        <v>0</v>
      </c>
      <c r="E117" s="12">
        <v>0</v>
      </c>
      <c r="F117" s="13">
        <v>0</v>
      </c>
      <c r="G117" s="13">
        <v>0</v>
      </c>
      <c r="H117" s="13">
        <f>+[2]Validado!J2373</f>
        <v>0</v>
      </c>
      <c r="I117" s="12">
        <f t="shared" si="5"/>
        <v>0</v>
      </c>
      <c r="J117" s="12"/>
      <c r="K117" s="12"/>
    </row>
    <row r="118" spans="1:11" x14ac:dyDescent="0.25">
      <c r="A118" s="10">
        <f t="shared" si="6"/>
        <v>109</v>
      </c>
      <c r="B118" s="11" t="s">
        <v>127</v>
      </c>
      <c r="C118" s="12">
        <v>0</v>
      </c>
      <c r="D118" s="12">
        <f>+[2]Validado!K2376</f>
        <v>5179269.04</v>
      </c>
      <c r="E118" s="12">
        <v>0</v>
      </c>
      <c r="F118" s="13">
        <v>0</v>
      </c>
      <c r="G118" s="13"/>
      <c r="H118" s="13"/>
      <c r="I118" s="12">
        <f t="shared" si="5"/>
        <v>5179269.04</v>
      </c>
      <c r="J118" s="12"/>
      <c r="K118" s="12">
        <f t="shared" si="7"/>
        <v>5179269.04</v>
      </c>
    </row>
    <row r="119" spans="1:11" x14ac:dyDescent="0.25">
      <c r="A119" s="10">
        <f t="shared" si="6"/>
        <v>110</v>
      </c>
      <c r="B119" s="11" t="s">
        <v>128</v>
      </c>
      <c r="C119" s="12">
        <f>+[2]Validado!K2394</f>
        <v>212754.76</v>
      </c>
      <c r="D119" s="12">
        <v>0</v>
      </c>
      <c r="E119" s="12">
        <v>0</v>
      </c>
      <c r="F119" s="13">
        <v>0</v>
      </c>
      <c r="G119" s="13"/>
      <c r="H119" s="13"/>
      <c r="I119" s="12">
        <f t="shared" si="5"/>
        <v>212754.76</v>
      </c>
      <c r="J119" s="12"/>
      <c r="K119" s="12">
        <f t="shared" si="7"/>
        <v>212754.76</v>
      </c>
    </row>
    <row r="120" spans="1:11" x14ac:dyDescent="0.25">
      <c r="A120" s="10">
        <f t="shared" si="6"/>
        <v>111</v>
      </c>
      <c r="B120" s="11" t="s">
        <v>129</v>
      </c>
      <c r="C120" s="12">
        <v>87792</v>
      </c>
      <c r="D120" s="12">
        <v>0</v>
      </c>
      <c r="E120" s="12">
        <v>0</v>
      </c>
      <c r="F120" s="13">
        <v>0</v>
      </c>
      <c r="G120" s="13"/>
      <c r="H120" s="13"/>
      <c r="I120" s="12">
        <f t="shared" si="5"/>
        <v>87792</v>
      </c>
      <c r="J120" s="12"/>
      <c r="K120" s="12">
        <f t="shared" si="7"/>
        <v>87792</v>
      </c>
    </row>
    <row r="121" spans="1:11" x14ac:dyDescent="0.25">
      <c r="A121" s="10">
        <f t="shared" si="6"/>
        <v>112</v>
      </c>
      <c r="B121" s="11" t="s">
        <v>130</v>
      </c>
      <c r="C121" s="12">
        <f>+[2]Validado!K2406</f>
        <v>1938547.69</v>
      </c>
      <c r="D121" s="12">
        <v>0</v>
      </c>
      <c r="E121" s="12">
        <v>0</v>
      </c>
      <c r="F121" s="13">
        <v>0</v>
      </c>
      <c r="G121" s="13"/>
      <c r="H121" s="13"/>
      <c r="I121" s="12">
        <f t="shared" si="5"/>
        <v>1938547.69</v>
      </c>
      <c r="J121" s="12"/>
      <c r="K121" s="12">
        <f t="shared" si="7"/>
        <v>1938547.69</v>
      </c>
    </row>
    <row r="122" spans="1:11" x14ac:dyDescent="0.25">
      <c r="A122" s="10">
        <f t="shared" si="6"/>
        <v>113</v>
      </c>
      <c r="B122" s="11" t="s">
        <v>131</v>
      </c>
      <c r="C122" s="12">
        <v>0</v>
      </c>
      <c r="D122" s="12">
        <v>0</v>
      </c>
      <c r="E122" s="12">
        <v>0</v>
      </c>
      <c r="F122" s="13">
        <v>0</v>
      </c>
      <c r="G122" s="13">
        <f>+[2]Validado!K2422</f>
        <v>241980</v>
      </c>
      <c r="H122" s="13"/>
      <c r="I122" s="12">
        <f t="shared" si="5"/>
        <v>241980</v>
      </c>
      <c r="J122" s="12"/>
      <c r="K122" s="12"/>
    </row>
    <row r="123" spans="1:11" x14ac:dyDescent="0.25">
      <c r="A123" s="10">
        <f t="shared" si="6"/>
        <v>114</v>
      </c>
      <c r="B123" s="11" t="s">
        <v>132</v>
      </c>
      <c r="C123" s="12">
        <v>1576431.47</v>
      </c>
      <c r="D123" s="12">
        <v>0</v>
      </c>
      <c r="E123" s="12">
        <v>0</v>
      </c>
      <c r="F123" s="13">
        <v>0</v>
      </c>
      <c r="G123" s="13"/>
      <c r="H123" s="13"/>
      <c r="I123" s="12">
        <f t="shared" si="5"/>
        <v>1576431.47</v>
      </c>
      <c r="J123" s="12"/>
      <c r="K123" s="12">
        <f t="shared" si="7"/>
        <v>1576431.47</v>
      </c>
    </row>
    <row r="124" spans="1:11" x14ac:dyDescent="0.25">
      <c r="A124" s="10">
        <f t="shared" si="6"/>
        <v>115</v>
      </c>
      <c r="B124" s="11" t="s">
        <v>133</v>
      </c>
      <c r="C124" s="12">
        <v>0</v>
      </c>
      <c r="D124" s="12">
        <f>+[2]Validado!K2437</f>
        <v>208246.39999999999</v>
      </c>
      <c r="E124" s="12">
        <f>+[2]Validado!J2444</f>
        <v>0</v>
      </c>
      <c r="F124" s="13"/>
      <c r="G124" s="13"/>
      <c r="H124" s="13"/>
      <c r="I124" s="12">
        <f t="shared" si="5"/>
        <v>208246.39999999999</v>
      </c>
      <c r="J124" s="12"/>
      <c r="K124" s="12">
        <f t="shared" si="7"/>
        <v>208246.39999999999</v>
      </c>
    </row>
    <row r="125" spans="1:11" x14ac:dyDescent="0.25">
      <c r="A125" s="10">
        <f t="shared" si="6"/>
        <v>116</v>
      </c>
      <c r="B125" s="11" t="s">
        <v>134</v>
      </c>
      <c r="C125" s="12">
        <v>30391.18</v>
      </c>
      <c r="D125" s="12">
        <v>0</v>
      </c>
      <c r="E125" s="12">
        <v>0</v>
      </c>
      <c r="F125" s="13">
        <v>0</v>
      </c>
      <c r="G125" s="13"/>
      <c r="H125" s="13"/>
      <c r="I125" s="12">
        <f t="shared" si="5"/>
        <v>30391.18</v>
      </c>
      <c r="J125" s="12"/>
      <c r="K125" s="12">
        <f t="shared" si="7"/>
        <v>30391.18</v>
      </c>
    </row>
    <row r="126" spans="1:11" x14ac:dyDescent="0.25">
      <c r="A126" s="10">
        <f t="shared" si="6"/>
        <v>117</v>
      </c>
      <c r="B126" s="11" t="s">
        <v>135</v>
      </c>
      <c r="C126" s="12">
        <v>0</v>
      </c>
      <c r="D126" s="12">
        <v>0</v>
      </c>
      <c r="E126" s="12">
        <f>+[2]Validado!K1610</f>
        <v>299867.5</v>
      </c>
      <c r="F126" s="13">
        <v>0</v>
      </c>
      <c r="G126" s="13">
        <f>+[2]Validado!J1645</f>
        <v>280633.5</v>
      </c>
      <c r="H126" s="13"/>
      <c r="I126" s="12">
        <f t="shared" si="5"/>
        <v>580501</v>
      </c>
      <c r="J126" s="12"/>
      <c r="K126" s="12">
        <f t="shared" si="7"/>
        <v>580501</v>
      </c>
    </row>
    <row r="127" spans="1:11" x14ac:dyDescent="0.25">
      <c r="A127" s="10">
        <f t="shared" si="6"/>
        <v>118</v>
      </c>
      <c r="B127" s="11" t="s">
        <v>136</v>
      </c>
      <c r="C127" s="12">
        <v>33174</v>
      </c>
      <c r="D127" s="12">
        <v>0</v>
      </c>
      <c r="E127" s="12">
        <v>0</v>
      </c>
      <c r="F127" s="13">
        <v>0</v>
      </c>
      <c r="G127" s="13"/>
      <c r="H127" s="13"/>
      <c r="I127" s="12">
        <f t="shared" si="5"/>
        <v>33174</v>
      </c>
      <c r="J127" s="12"/>
      <c r="K127" s="12">
        <f t="shared" si="7"/>
        <v>33174</v>
      </c>
    </row>
    <row r="128" spans="1:11" x14ac:dyDescent="0.25">
      <c r="A128" s="10">
        <f t="shared" si="6"/>
        <v>119</v>
      </c>
      <c r="B128" s="11" t="s">
        <v>137</v>
      </c>
      <c r="C128" s="12">
        <v>120714</v>
      </c>
      <c r="D128" s="12">
        <v>0</v>
      </c>
      <c r="E128" s="12">
        <v>0</v>
      </c>
      <c r="F128" s="13">
        <v>0</v>
      </c>
      <c r="G128" s="13"/>
      <c r="H128" s="13"/>
      <c r="I128" s="12">
        <f t="shared" si="5"/>
        <v>120714</v>
      </c>
      <c r="J128" s="12"/>
      <c r="K128" s="12">
        <f t="shared" si="7"/>
        <v>120714</v>
      </c>
    </row>
    <row r="129" spans="1:11" x14ac:dyDescent="0.25">
      <c r="A129" s="10">
        <f t="shared" si="6"/>
        <v>120</v>
      </c>
      <c r="B129" s="11" t="s">
        <v>138</v>
      </c>
      <c r="C129" s="12">
        <v>13098.72</v>
      </c>
      <c r="D129" s="12">
        <v>0</v>
      </c>
      <c r="E129" s="12">
        <v>0</v>
      </c>
      <c r="F129" s="13">
        <v>0</v>
      </c>
      <c r="G129" s="13"/>
      <c r="H129" s="13"/>
      <c r="I129" s="12">
        <f t="shared" si="5"/>
        <v>13098.72</v>
      </c>
      <c r="J129" s="12"/>
      <c r="K129" s="12">
        <f t="shared" si="7"/>
        <v>13098.72</v>
      </c>
    </row>
    <row r="130" spans="1:11" x14ac:dyDescent="0.25">
      <c r="A130" s="10">
        <f t="shared" si="6"/>
        <v>121</v>
      </c>
      <c r="B130" s="11" t="s">
        <v>139</v>
      </c>
      <c r="C130" s="12">
        <v>0</v>
      </c>
      <c r="D130" s="12">
        <v>0</v>
      </c>
      <c r="E130" s="12">
        <v>0</v>
      </c>
      <c r="F130" s="13">
        <f>+[2]Validado!J2466</f>
        <v>0</v>
      </c>
      <c r="G130" s="13">
        <f>+[2]Validado!J2487</f>
        <v>2474651.2000000002</v>
      </c>
      <c r="H130" s="13">
        <f>+[2]Validado!J2491</f>
        <v>218300</v>
      </c>
      <c r="I130" s="12">
        <f t="shared" si="5"/>
        <v>2692951.2</v>
      </c>
      <c r="J130" s="12"/>
      <c r="K130" s="12">
        <f t="shared" si="7"/>
        <v>2692951.2</v>
      </c>
    </row>
    <row r="131" spans="1:11" x14ac:dyDescent="0.25">
      <c r="A131" s="10">
        <f t="shared" si="6"/>
        <v>122</v>
      </c>
      <c r="B131" s="11" t="s">
        <v>140</v>
      </c>
      <c r="C131" s="12">
        <v>69104.070000000007</v>
      </c>
      <c r="D131" s="12">
        <v>0</v>
      </c>
      <c r="E131" s="12">
        <v>0</v>
      </c>
      <c r="F131" s="13">
        <v>0</v>
      </c>
      <c r="G131" s="13"/>
      <c r="H131" s="13"/>
      <c r="I131" s="12">
        <f t="shared" si="5"/>
        <v>69104.070000000007</v>
      </c>
      <c r="J131" s="12"/>
      <c r="K131" s="12">
        <f t="shared" si="7"/>
        <v>69104.070000000007</v>
      </c>
    </row>
    <row r="132" spans="1:11" x14ac:dyDescent="0.25">
      <c r="A132" s="10"/>
      <c r="B132" s="11" t="s">
        <v>141</v>
      </c>
      <c r="C132" s="12"/>
      <c r="D132" s="12"/>
      <c r="E132" s="12"/>
      <c r="F132" s="13"/>
      <c r="G132" s="13"/>
      <c r="H132" s="13">
        <f>[2]Validado!K2502</f>
        <v>281902</v>
      </c>
      <c r="I132" s="12">
        <f t="shared" si="5"/>
        <v>281902</v>
      </c>
      <c r="J132" s="12"/>
      <c r="K132" s="12"/>
    </row>
    <row r="133" spans="1:11" x14ac:dyDescent="0.25">
      <c r="A133" s="10">
        <f>1+A131</f>
        <v>123</v>
      </c>
      <c r="B133" s="11" t="s">
        <v>142</v>
      </c>
      <c r="C133" s="12">
        <f>+[2]Validado!J2631</f>
        <v>1490544.42</v>
      </c>
      <c r="D133" s="12"/>
      <c r="E133" s="12"/>
      <c r="F133" s="13"/>
      <c r="G133" s="13"/>
      <c r="H133" s="13"/>
      <c r="I133" s="12">
        <f t="shared" si="5"/>
        <v>1490544.42</v>
      </c>
      <c r="J133" s="12"/>
      <c r="K133" s="12">
        <f>+I133-J133</f>
        <v>1490544.42</v>
      </c>
    </row>
    <row r="134" spans="1:11" x14ac:dyDescent="0.25">
      <c r="A134" s="10">
        <f t="shared" ref="A134:A197" si="8">1+A133</f>
        <v>124</v>
      </c>
      <c r="B134" s="11" t="s">
        <v>143</v>
      </c>
      <c r="C134" s="12"/>
      <c r="D134" s="12">
        <f>+[2]Validado!J2649</f>
        <v>144000</v>
      </c>
      <c r="E134" s="12">
        <v>0</v>
      </c>
      <c r="F134" s="13">
        <f>+[2]Validado!J2680</f>
        <v>0</v>
      </c>
      <c r="G134" s="13">
        <f>+[2]Validado!J2739</f>
        <v>3850099</v>
      </c>
      <c r="H134" s="13">
        <f>+[2]Validado!J2747</f>
        <v>0</v>
      </c>
      <c r="I134" s="12">
        <f t="shared" si="5"/>
        <v>3994099</v>
      </c>
      <c r="J134" s="12"/>
      <c r="K134" s="12">
        <f>+I134-J134</f>
        <v>3994099</v>
      </c>
    </row>
    <row r="135" spans="1:11" x14ac:dyDescent="0.25">
      <c r="A135" s="10">
        <f t="shared" si="8"/>
        <v>125</v>
      </c>
      <c r="B135" s="11" t="s">
        <v>144</v>
      </c>
      <c r="C135" s="12"/>
      <c r="D135" s="12"/>
      <c r="E135" s="12">
        <f>+[2]Validado!J2533</f>
        <v>2206600</v>
      </c>
      <c r="F135" s="13">
        <f>+[2]Validado!J2566</f>
        <v>418404.22</v>
      </c>
      <c r="G135" s="13"/>
      <c r="H135" s="13"/>
      <c r="I135" s="12">
        <f t="shared" si="5"/>
        <v>2625004.2199999997</v>
      </c>
      <c r="J135" s="12"/>
      <c r="K135" s="12">
        <f>+I135-J135</f>
        <v>2625004.2199999997</v>
      </c>
    </row>
    <row r="136" spans="1:11" x14ac:dyDescent="0.25">
      <c r="A136" s="10">
        <f t="shared" si="8"/>
        <v>126</v>
      </c>
      <c r="B136" s="11" t="s">
        <v>145</v>
      </c>
      <c r="C136" s="12">
        <v>398227.48</v>
      </c>
      <c r="D136" s="12"/>
      <c r="E136" s="12"/>
      <c r="F136" s="13"/>
      <c r="G136" s="13"/>
      <c r="H136" s="13"/>
      <c r="I136" s="12">
        <f t="shared" ref="I136:I137" si="9">+C136+D136+E136+F136+G136+H136</f>
        <v>398227.48</v>
      </c>
      <c r="J136" s="12"/>
      <c r="K136" s="12">
        <f>+I136-J136</f>
        <v>398227.48</v>
      </c>
    </row>
    <row r="137" spans="1:11" x14ac:dyDescent="0.25">
      <c r="A137" s="10">
        <f t="shared" si="8"/>
        <v>127</v>
      </c>
      <c r="B137" s="11" t="s">
        <v>146</v>
      </c>
      <c r="C137" s="12">
        <v>0</v>
      </c>
      <c r="D137" s="12">
        <f>+[2]Validado!K2427</f>
        <v>694041.44</v>
      </c>
      <c r="E137" s="12">
        <v>0</v>
      </c>
      <c r="F137" s="13">
        <v>0</v>
      </c>
      <c r="G137" s="13">
        <v>0</v>
      </c>
      <c r="H137" s="13"/>
      <c r="I137" s="12">
        <f t="shared" si="9"/>
        <v>694041.44</v>
      </c>
      <c r="J137" s="12"/>
      <c r="K137" s="12">
        <f>+I137-J137</f>
        <v>694041.44</v>
      </c>
    </row>
    <row r="138" spans="1:11" x14ac:dyDescent="0.25">
      <c r="A138" s="10">
        <f t="shared" si="8"/>
        <v>128</v>
      </c>
      <c r="B138" s="11" t="s">
        <v>147</v>
      </c>
      <c r="C138" s="12">
        <v>0</v>
      </c>
      <c r="D138" s="12">
        <v>0</v>
      </c>
      <c r="E138" s="12">
        <v>0</v>
      </c>
      <c r="F138" s="13">
        <v>0</v>
      </c>
      <c r="G138" s="13">
        <f>+[2]Validado!J2768</f>
        <v>550148.26</v>
      </c>
      <c r="H138" s="13">
        <f>+[2]Validado!J2772</f>
        <v>0</v>
      </c>
      <c r="I138" s="12">
        <f>+C138+D138+E138+F138+G138+H138</f>
        <v>550148.26</v>
      </c>
      <c r="J138" s="12"/>
      <c r="K138" s="12"/>
    </row>
    <row r="139" spans="1:11" x14ac:dyDescent="0.25">
      <c r="A139" s="10">
        <f t="shared" si="8"/>
        <v>129</v>
      </c>
      <c r="B139" s="11" t="s">
        <v>148</v>
      </c>
      <c r="C139" s="12">
        <v>253846.54</v>
      </c>
      <c r="D139" s="12"/>
      <c r="E139" s="12"/>
      <c r="F139" s="13"/>
      <c r="G139" s="13"/>
      <c r="H139" s="13"/>
      <c r="I139" s="12">
        <f>+C139+D139+E139+F139+G139+H139</f>
        <v>253846.54</v>
      </c>
      <c r="J139" s="12"/>
      <c r="K139" s="12">
        <f>+I139-J139</f>
        <v>253846.54</v>
      </c>
    </row>
    <row r="140" spans="1:11" x14ac:dyDescent="0.25">
      <c r="A140" s="10">
        <f t="shared" si="8"/>
        <v>130</v>
      </c>
      <c r="B140" s="11" t="s">
        <v>149</v>
      </c>
      <c r="C140" s="12">
        <f>+[2]Validado!J2796</f>
        <v>121610</v>
      </c>
      <c r="D140" s="12"/>
      <c r="E140" s="12"/>
      <c r="F140" s="13"/>
      <c r="G140" s="13"/>
      <c r="H140" s="13"/>
      <c r="I140" s="12">
        <f t="shared" ref="I140:I203" si="10">+C140+D140+E140+F140+G140+H140</f>
        <v>121610</v>
      </c>
      <c r="J140" s="12"/>
      <c r="K140" s="12">
        <f>+I140-J140</f>
        <v>121610</v>
      </c>
    </row>
    <row r="141" spans="1:11" x14ac:dyDescent="0.25">
      <c r="A141" s="10">
        <f t="shared" si="8"/>
        <v>131</v>
      </c>
      <c r="B141" s="11" t="s">
        <v>150</v>
      </c>
      <c r="C141" s="12">
        <v>0</v>
      </c>
      <c r="D141" s="12">
        <v>0</v>
      </c>
      <c r="E141" s="12">
        <v>0</v>
      </c>
      <c r="F141" s="13">
        <f>+[2]Validado!K2776</f>
        <v>784439.6</v>
      </c>
      <c r="G141" s="13"/>
      <c r="H141" s="13"/>
      <c r="I141" s="12">
        <f t="shared" si="10"/>
        <v>784439.6</v>
      </c>
      <c r="J141" s="12"/>
      <c r="K141" s="12">
        <f>+I141-J141</f>
        <v>784439.6</v>
      </c>
    </row>
    <row r="142" spans="1:11" x14ac:dyDescent="0.25">
      <c r="A142" s="10">
        <f t="shared" si="8"/>
        <v>132</v>
      </c>
      <c r="B142" s="11" t="s">
        <v>151</v>
      </c>
      <c r="C142" s="12">
        <f>+[2]Validado!J2001</f>
        <v>422500</v>
      </c>
      <c r="D142" s="12">
        <v>0</v>
      </c>
      <c r="E142" s="12">
        <v>0</v>
      </c>
      <c r="F142" s="13">
        <f>+[2]Validado!J2013</f>
        <v>0</v>
      </c>
      <c r="G142" s="13">
        <f>+[2]Validado!J2048</f>
        <v>2931702.24</v>
      </c>
      <c r="H142" s="13"/>
      <c r="I142" s="12">
        <f t="shared" si="10"/>
        <v>3354202.24</v>
      </c>
      <c r="J142" s="12"/>
      <c r="K142" s="12">
        <f t="shared" ref="K142:K218" si="11">+I142-J142</f>
        <v>3354202.24</v>
      </c>
    </row>
    <row r="143" spans="1:11" x14ac:dyDescent="0.25">
      <c r="A143" s="10">
        <f t="shared" si="8"/>
        <v>133</v>
      </c>
      <c r="B143" s="11" t="s">
        <v>152</v>
      </c>
      <c r="C143" s="12"/>
      <c r="D143" s="12">
        <f>+[2]Validado!J2800</f>
        <v>82883.199999999997</v>
      </c>
      <c r="E143" s="12">
        <f>+[2]Validado!J2850</f>
        <v>0</v>
      </c>
      <c r="F143" s="13">
        <f>+[2]Validado!J2864</f>
        <v>0</v>
      </c>
      <c r="G143" s="13">
        <v>0</v>
      </c>
      <c r="H143" s="13"/>
      <c r="I143" s="12">
        <f t="shared" si="10"/>
        <v>82883.199999999997</v>
      </c>
      <c r="J143" s="12"/>
      <c r="K143" s="12">
        <f t="shared" si="11"/>
        <v>82883.199999999997</v>
      </c>
    </row>
    <row r="144" spans="1:11" x14ac:dyDescent="0.25">
      <c r="A144" s="10">
        <f t="shared" si="8"/>
        <v>134</v>
      </c>
      <c r="B144" s="11" t="s">
        <v>153</v>
      </c>
      <c r="C144" s="12">
        <v>0</v>
      </c>
      <c r="D144" s="12">
        <v>0</v>
      </c>
      <c r="E144" s="12">
        <v>0</v>
      </c>
      <c r="F144" s="13">
        <v>0</v>
      </c>
      <c r="G144" s="13">
        <f>+[2]Validado!K2877</f>
        <v>318600</v>
      </c>
      <c r="H144" s="13"/>
      <c r="I144" s="12">
        <f t="shared" si="10"/>
        <v>318600</v>
      </c>
      <c r="J144" s="12"/>
      <c r="K144" s="12"/>
    </row>
    <row r="145" spans="1:11" x14ac:dyDescent="0.25">
      <c r="A145" s="10">
        <f t="shared" si="8"/>
        <v>135</v>
      </c>
      <c r="B145" s="11" t="s">
        <v>154</v>
      </c>
      <c r="C145" s="12">
        <v>0</v>
      </c>
      <c r="D145" s="12">
        <v>0</v>
      </c>
      <c r="E145" s="12">
        <v>0</v>
      </c>
      <c r="F145" s="13">
        <v>0</v>
      </c>
      <c r="G145" s="13">
        <f>+[2]Validado!J2868</f>
        <v>241605</v>
      </c>
      <c r="H145" s="13">
        <f>+[2]Validado!J2873</f>
        <v>143790</v>
      </c>
      <c r="I145" s="12">
        <f t="shared" si="10"/>
        <v>385395</v>
      </c>
      <c r="J145" s="12"/>
      <c r="K145" s="12"/>
    </row>
    <row r="146" spans="1:11" x14ac:dyDescent="0.25">
      <c r="A146" s="10">
        <f t="shared" si="8"/>
        <v>136</v>
      </c>
      <c r="B146" s="11" t="s">
        <v>155</v>
      </c>
      <c r="C146" s="12"/>
      <c r="D146" s="12">
        <f>+[2]Validado!J2886</f>
        <v>2216403.1</v>
      </c>
      <c r="E146" s="12">
        <f>+[2]Validado!J2896</f>
        <v>0</v>
      </c>
      <c r="F146" s="13">
        <v>0</v>
      </c>
      <c r="G146" s="13">
        <f>+[2]Validado!J2900</f>
        <v>391686.84</v>
      </c>
      <c r="H146" s="13"/>
      <c r="I146" s="12">
        <f t="shared" si="10"/>
        <v>2608089.94</v>
      </c>
      <c r="J146" s="12"/>
      <c r="K146" s="12">
        <f t="shared" si="11"/>
        <v>2608089.94</v>
      </c>
    </row>
    <row r="147" spans="1:11" x14ac:dyDescent="0.25">
      <c r="A147" s="10">
        <f t="shared" si="8"/>
        <v>137</v>
      </c>
      <c r="B147" s="11" t="s">
        <v>156</v>
      </c>
      <c r="C147" s="12">
        <v>0</v>
      </c>
      <c r="D147" s="12">
        <f>+[2]Validado!J2908</f>
        <v>1614972.78</v>
      </c>
      <c r="E147" s="12">
        <f>+[2]Validado!J2919</f>
        <v>0</v>
      </c>
      <c r="F147" s="13">
        <v>0</v>
      </c>
      <c r="G147" s="13"/>
      <c r="H147" s="13"/>
      <c r="I147" s="12">
        <f t="shared" si="10"/>
        <v>1614972.78</v>
      </c>
      <c r="J147" s="12"/>
      <c r="K147" s="12">
        <f t="shared" si="11"/>
        <v>1614972.78</v>
      </c>
    </row>
    <row r="148" spans="1:11" x14ac:dyDescent="0.25">
      <c r="A148" s="10">
        <f t="shared" si="8"/>
        <v>138</v>
      </c>
      <c r="B148" s="11" t="s">
        <v>157</v>
      </c>
      <c r="C148" s="12"/>
      <c r="D148" s="12">
        <f>+[2]Validado!J2952</f>
        <v>532547.88</v>
      </c>
      <c r="E148" s="12">
        <f>+[2]Validado!J2954</f>
        <v>12200</v>
      </c>
      <c r="F148" s="13"/>
      <c r="G148" s="13"/>
      <c r="H148" s="13"/>
      <c r="I148" s="12">
        <f t="shared" si="10"/>
        <v>544747.88</v>
      </c>
      <c r="J148" s="12"/>
      <c r="K148" s="12">
        <f t="shared" si="11"/>
        <v>544747.88</v>
      </c>
    </row>
    <row r="149" spans="1:11" x14ac:dyDescent="0.25">
      <c r="A149" s="10">
        <f t="shared" si="8"/>
        <v>139</v>
      </c>
      <c r="B149" s="11" t="s">
        <v>158</v>
      </c>
      <c r="C149" s="12">
        <v>0</v>
      </c>
      <c r="D149" s="12">
        <v>0</v>
      </c>
      <c r="E149" s="12">
        <v>0</v>
      </c>
      <c r="F149" s="13">
        <v>0</v>
      </c>
      <c r="G149" s="13">
        <f>+[2]Validado!J2959</f>
        <v>30033.3</v>
      </c>
      <c r="H149" s="13">
        <f>+[2]Validado!J2966</f>
        <v>71460.800000000003</v>
      </c>
      <c r="I149" s="12">
        <f t="shared" si="10"/>
        <v>101494.1</v>
      </c>
      <c r="J149" s="12"/>
      <c r="K149" s="12"/>
    </row>
    <row r="150" spans="1:11" x14ac:dyDescent="0.25">
      <c r="A150" s="10">
        <f t="shared" si="8"/>
        <v>140</v>
      </c>
      <c r="B150" s="11" t="s">
        <v>159</v>
      </c>
      <c r="C150" s="12">
        <f>+[2]Validado!J2973+[2]Validado!J2978</f>
        <v>1027228</v>
      </c>
      <c r="D150" s="12">
        <f>+[2]Validado!J2981</f>
        <v>129800</v>
      </c>
      <c r="E150" s="12">
        <f>+[2]Validado!J2985</f>
        <v>369340</v>
      </c>
      <c r="F150" s="13"/>
      <c r="G150" s="13"/>
      <c r="H150" s="13"/>
      <c r="I150" s="12">
        <f t="shared" si="10"/>
        <v>1526368</v>
      </c>
      <c r="J150" s="12"/>
      <c r="K150" s="12">
        <f t="shared" si="11"/>
        <v>1526368</v>
      </c>
    </row>
    <row r="151" spans="1:11" x14ac:dyDescent="0.25">
      <c r="A151" s="10">
        <f t="shared" si="8"/>
        <v>141</v>
      </c>
      <c r="B151" s="11" t="s">
        <v>160</v>
      </c>
      <c r="C151" s="12">
        <v>18880</v>
      </c>
      <c r="D151" s="12">
        <v>0</v>
      </c>
      <c r="E151" s="12">
        <v>0</v>
      </c>
      <c r="F151" s="13">
        <v>0</v>
      </c>
      <c r="G151" s="13"/>
      <c r="H151" s="13"/>
      <c r="I151" s="12">
        <f t="shared" si="10"/>
        <v>18880</v>
      </c>
      <c r="J151" s="12"/>
      <c r="K151" s="12">
        <f t="shared" si="11"/>
        <v>18880</v>
      </c>
    </row>
    <row r="152" spans="1:11" x14ac:dyDescent="0.25">
      <c r="A152" s="10">
        <f t="shared" si="8"/>
        <v>142</v>
      </c>
      <c r="B152" s="11" t="s">
        <v>161</v>
      </c>
      <c r="C152" s="12">
        <v>0</v>
      </c>
      <c r="D152" s="12">
        <v>0</v>
      </c>
      <c r="E152" s="12">
        <v>0</v>
      </c>
      <c r="F152" s="13">
        <v>0</v>
      </c>
      <c r="G152" s="13">
        <v>0</v>
      </c>
      <c r="H152" s="13">
        <f>+[2]Validado!J2990</f>
        <v>0</v>
      </c>
      <c r="I152" s="12">
        <f t="shared" si="10"/>
        <v>0</v>
      </c>
      <c r="J152" s="12"/>
      <c r="K152" s="12">
        <f t="shared" si="11"/>
        <v>0</v>
      </c>
    </row>
    <row r="153" spans="1:11" x14ac:dyDescent="0.25">
      <c r="A153" s="10">
        <f t="shared" si="8"/>
        <v>143</v>
      </c>
      <c r="B153" s="11" t="s">
        <v>162</v>
      </c>
      <c r="C153" s="12">
        <f>+[2]Validado!K3252</f>
        <v>398860.36</v>
      </c>
      <c r="D153" s="12"/>
      <c r="E153" s="12"/>
      <c r="F153" s="13"/>
      <c r="G153" s="13"/>
      <c r="H153" s="13"/>
      <c r="I153" s="12">
        <f t="shared" si="10"/>
        <v>398860.36</v>
      </c>
      <c r="J153" s="12"/>
      <c r="K153" s="12">
        <f t="shared" si="11"/>
        <v>398860.36</v>
      </c>
    </row>
    <row r="154" spans="1:11" x14ac:dyDescent="0.25">
      <c r="A154" s="10">
        <f t="shared" si="8"/>
        <v>144</v>
      </c>
      <c r="B154" s="11" t="s">
        <v>163</v>
      </c>
      <c r="C154" s="12">
        <v>326000</v>
      </c>
      <c r="D154" s="12">
        <v>0</v>
      </c>
      <c r="E154" s="12">
        <v>0</v>
      </c>
      <c r="F154" s="13">
        <v>0</v>
      </c>
      <c r="G154" s="13"/>
      <c r="H154" s="13"/>
      <c r="I154" s="12">
        <f t="shared" si="10"/>
        <v>326000</v>
      </c>
      <c r="J154" s="12"/>
      <c r="K154" s="12">
        <f t="shared" si="11"/>
        <v>326000</v>
      </c>
    </row>
    <row r="155" spans="1:11" x14ac:dyDescent="0.25">
      <c r="A155" s="10">
        <f t="shared" si="8"/>
        <v>145</v>
      </c>
      <c r="B155" s="11" t="s">
        <v>164</v>
      </c>
      <c r="C155" s="12">
        <v>120995.15</v>
      </c>
      <c r="D155" s="12">
        <v>0</v>
      </c>
      <c r="E155" s="12">
        <v>0</v>
      </c>
      <c r="F155" s="13">
        <v>0</v>
      </c>
      <c r="G155" s="13"/>
      <c r="H155" s="13"/>
      <c r="I155" s="12">
        <f t="shared" si="10"/>
        <v>120995.15</v>
      </c>
      <c r="J155" s="12"/>
      <c r="K155" s="12">
        <f t="shared" si="11"/>
        <v>120995.15</v>
      </c>
    </row>
    <row r="156" spans="1:11" x14ac:dyDescent="0.25">
      <c r="A156" s="10">
        <f t="shared" si="8"/>
        <v>146</v>
      </c>
      <c r="B156" s="11" t="s">
        <v>165</v>
      </c>
      <c r="C156" s="12">
        <v>0</v>
      </c>
      <c r="D156" s="12">
        <v>0</v>
      </c>
      <c r="E156" s="12">
        <v>0</v>
      </c>
      <c r="F156" s="13">
        <v>0</v>
      </c>
      <c r="G156" s="13">
        <v>0</v>
      </c>
      <c r="H156" s="13">
        <f>+[2]Validado!K3124</f>
        <v>0</v>
      </c>
      <c r="I156" s="12">
        <f t="shared" si="10"/>
        <v>0</v>
      </c>
      <c r="J156" s="12"/>
      <c r="K156" s="12">
        <f t="shared" si="11"/>
        <v>0</v>
      </c>
    </row>
    <row r="157" spans="1:11" x14ac:dyDescent="0.25">
      <c r="A157" s="10">
        <f t="shared" si="8"/>
        <v>147</v>
      </c>
      <c r="B157" s="11" t="s">
        <v>166</v>
      </c>
      <c r="C157" s="12">
        <f>+[2]Validado!K3129</f>
        <v>294344.37</v>
      </c>
      <c r="D157" s="12">
        <v>0</v>
      </c>
      <c r="E157" s="12">
        <v>0</v>
      </c>
      <c r="F157" s="13">
        <v>0</v>
      </c>
      <c r="G157" s="13"/>
      <c r="H157" s="13"/>
      <c r="I157" s="12">
        <f t="shared" si="10"/>
        <v>294344.37</v>
      </c>
      <c r="J157" s="12"/>
      <c r="K157" s="12">
        <f t="shared" si="11"/>
        <v>294344.37</v>
      </c>
    </row>
    <row r="158" spans="1:11" x14ac:dyDescent="0.25">
      <c r="A158" s="10">
        <f t="shared" si="8"/>
        <v>148</v>
      </c>
      <c r="B158" s="11" t="s">
        <v>167</v>
      </c>
      <c r="C158" s="12">
        <v>821000</v>
      </c>
      <c r="D158" s="12"/>
      <c r="E158" s="12"/>
      <c r="F158" s="13"/>
      <c r="G158" s="13"/>
      <c r="H158" s="13"/>
      <c r="I158" s="12">
        <f t="shared" si="10"/>
        <v>821000</v>
      </c>
      <c r="J158" s="12"/>
      <c r="K158" s="12">
        <f t="shared" si="11"/>
        <v>821000</v>
      </c>
    </row>
    <row r="159" spans="1:11" x14ac:dyDescent="0.25">
      <c r="A159" s="10">
        <f t="shared" si="8"/>
        <v>149</v>
      </c>
      <c r="B159" s="11" t="s">
        <v>168</v>
      </c>
      <c r="C159" s="12">
        <v>0</v>
      </c>
      <c r="D159" s="12">
        <v>0</v>
      </c>
      <c r="E159" s="12">
        <v>0</v>
      </c>
      <c r="F159" s="13">
        <v>0</v>
      </c>
      <c r="G159" s="13">
        <v>0</v>
      </c>
      <c r="H159" s="13">
        <f>+[2]Validado!J3211</f>
        <v>54000</v>
      </c>
      <c r="I159" s="12">
        <f t="shared" si="10"/>
        <v>54000</v>
      </c>
      <c r="J159" s="12"/>
      <c r="K159" s="12">
        <f t="shared" si="11"/>
        <v>54000</v>
      </c>
    </row>
    <row r="160" spans="1:11" x14ac:dyDescent="0.25">
      <c r="A160" s="10">
        <f t="shared" si="8"/>
        <v>150</v>
      </c>
      <c r="B160" s="11" t="s">
        <v>169</v>
      </c>
      <c r="C160" s="12">
        <f>+[2]Validado!J2755</f>
        <v>100577.01</v>
      </c>
      <c r="D160" s="12"/>
      <c r="E160" s="12"/>
      <c r="F160" s="13"/>
      <c r="G160" s="13"/>
      <c r="H160" s="13"/>
      <c r="I160" s="12">
        <f t="shared" si="10"/>
        <v>100577.01</v>
      </c>
      <c r="J160" s="12"/>
      <c r="K160" s="12">
        <f t="shared" si="11"/>
        <v>100577.01</v>
      </c>
    </row>
    <row r="161" spans="1:11" x14ac:dyDescent="0.25">
      <c r="A161" s="10">
        <f t="shared" si="8"/>
        <v>151</v>
      </c>
      <c r="B161" s="11" t="s">
        <v>170</v>
      </c>
      <c r="C161" s="12"/>
      <c r="D161" s="12">
        <f>+[2]Validado!J3228</f>
        <v>41500</v>
      </c>
      <c r="E161" s="12">
        <f>+[2]Validado!J3241</f>
        <v>36500</v>
      </c>
      <c r="F161" s="13"/>
      <c r="G161" s="13"/>
      <c r="H161" s="13"/>
      <c r="I161" s="12">
        <f t="shared" si="10"/>
        <v>78000</v>
      </c>
      <c r="J161" s="12"/>
      <c r="K161" s="12">
        <f t="shared" si="11"/>
        <v>78000</v>
      </c>
    </row>
    <row r="162" spans="1:11" x14ac:dyDescent="0.25">
      <c r="A162" s="10">
        <f t="shared" si="8"/>
        <v>152</v>
      </c>
      <c r="B162" s="11" t="s">
        <v>171</v>
      </c>
      <c r="C162" s="12">
        <f>+[2]Validado!J3250</f>
        <v>13000</v>
      </c>
      <c r="D162" s="12"/>
      <c r="E162" s="12"/>
      <c r="F162" s="13"/>
      <c r="G162" s="13"/>
      <c r="H162" s="13"/>
      <c r="I162" s="12">
        <f t="shared" si="10"/>
        <v>13000</v>
      </c>
      <c r="J162" s="12"/>
      <c r="K162" s="12">
        <f t="shared" si="11"/>
        <v>13000</v>
      </c>
    </row>
    <row r="163" spans="1:11" x14ac:dyDescent="0.25">
      <c r="A163" s="10">
        <f t="shared" si="8"/>
        <v>153</v>
      </c>
      <c r="B163" s="11" t="s">
        <v>172</v>
      </c>
      <c r="C163" s="12"/>
      <c r="D163" s="12">
        <v>0</v>
      </c>
      <c r="E163" s="12">
        <v>0</v>
      </c>
      <c r="F163" s="13">
        <f>+[2]Validado!J3110</f>
        <v>162000</v>
      </c>
      <c r="G163" s="13">
        <f>+[2]Validado!J3120</f>
        <v>0</v>
      </c>
      <c r="H163" s="13"/>
      <c r="I163" s="12">
        <f t="shared" si="10"/>
        <v>162000</v>
      </c>
      <c r="J163" s="12">
        <v>8210837.1600000001</v>
      </c>
      <c r="K163" s="12">
        <f t="shared" si="11"/>
        <v>-8048837.1600000001</v>
      </c>
    </row>
    <row r="164" spans="1:11" x14ac:dyDescent="0.25">
      <c r="A164" s="10">
        <f t="shared" si="8"/>
        <v>154</v>
      </c>
      <c r="B164" s="11" t="s">
        <v>173</v>
      </c>
      <c r="C164" s="12">
        <v>0</v>
      </c>
      <c r="D164" s="12">
        <v>0</v>
      </c>
      <c r="E164" s="12">
        <v>0</v>
      </c>
      <c r="F164" s="13">
        <f>+[2]Validado!J3690</f>
        <v>706424.7</v>
      </c>
      <c r="G164" s="13">
        <f>+[2]Validado!J3696</f>
        <v>62304</v>
      </c>
      <c r="H164" s="13"/>
      <c r="I164" s="12">
        <f t="shared" si="10"/>
        <v>768728.7</v>
      </c>
      <c r="J164" s="12">
        <v>0</v>
      </c>
      <c r="K164" s="12">
        <f t="shared" si="11"/>
        <v>768728.7</v>
      </c>
    </row>
    <row r="165" spans="1:11" x14ac:dyDescent="0.25">
      <c r="A165" s="10">
        <f t="shared" si="8"/>
        <v>155</v>
      </c>
      <c r="B165" s="11" t="s">
        <v>174</v>
      </c>
      <c r="C165" s="12">
        <v>28649.040000000001</v>
      </c>
      <c r="D165" s="12">
        <v>0</v>
      </c>
      <c r="E165" s="12">
        <v>0</v>
      </c>
      <c r="F165" s="13">
        <v>0</v>
      </c>
      <c r="G165" s="13">
        <v>0</v>
      </c>
      <c r="H165" s="13">
        <v>0</v>
      </c>
      <c r="I165" s="12">
        <f t="shared" si="10"/>
        <v>28649.040000000001</v>
      </c>
      <c r="J165" s="12"/>
      <c r="K165" s="12">
        <f t="shared" si="11"/>
        <v>28649.040000000001</v>
      </c>
    </row>
    <row r="166" spans="1:11" x14ac:dyDescent="0.25">
      <c r="A166" s="10">
        <f t="shared" si="8"/>
        <v>156</v>
      </c>
      <c r="B166" s="11" t="s">
        <v>175</v>
      </c>
      <c r="C166" s="12">
        <v>0</v>
      </c>
      <c r="D166" s="12">
        <v>0</v>
      </c>
      <c r="E166" s="12">
        <v>0</v>
      </c>
      <c r="F166" s="13">
        <v>0</v>
      </c>
      <c r="G166" s="13">
        <v>0</v>
      </c>
      <c r="H166" s="13">
        <f>+[2]Validado!K3700</f>
        <v>637377</v>
      </c>
      <c r="I166" s="12">
        <f t="shared" si="10"/>
        <v>637377</v>
      </c>
      <c r="J166" s="12"/>
      <c r="K166" s="12"/>
    </row>
    <row r="167" spans="1:11" x14ac:dyDescent="0.25">
      <c r="A167" s="10">
        <f t="shared" si="8"/>
        <v>157</v>
      </c>
      <c r="B167" s="11" t="s">
        <v>176</v>
      </c>
      <c r="C167" s="12">
        <f>+[2]Validado!K3272</f>
        <v>215000</v>
      </c>
      <c r="D167" s="12">
        <v>0</v>
      </c>
      <c r="E167" s="12">
        <v>0</v>
      </c>
      <c r="F167" s="13">
        <v>0</v>
      </c>
      <c r="G167" s="13">
        <v>0</v>
      </c>
      <c r="H167" s="13">
        <v>0</v>
      </c>
      <c r="I167" s="12">
        <f t="shared" si="10"/>
        <v>215000</v>
      </c>
      <c r="J167" s="12"/>
      <c r="K167" s="12">
        <f t="shared" si="11"/>
        <v>215000</v>
      </c>
    </row>
    <row r="168" spans="1:11" x14ac:dyDescent="0.25">
      <c r="A168" s="10">
        <f t="shared" si="8"/>
        <v>158</v>
      </c>
      <c r="B168" s="11" t="s">
        <v>177</v>
      </c>
      <c r="C168" s="12">
        <v>0</v>
      </c>
      <c r="D168" s="12">
        <v>0</v>
      </c>
      <c r="E168" s="12">
        <v>0</v>
      </c>
      <c r="F168" s="13">
        <v>0</v>
      </c>
      <c r="G168" s="13">
        <f>+[2]Validado!J3717</f>
        <v>695983.00300000003</v>
      </c>
      <c r="H168" s="13">
        <f>+[2]Validado!J3724</f>
        <v>75756</v>
      </c>
      <c r="I168" s="12">
        <f t="shared" si="10"/>
        <v>771739.00300000003</v>
      </c>
      <c r="J168" s="12"/>
      <c r="K168" s="12"/>
    </row>
    <row r="169" spans="1:11" x14ac:dyDescent="0.25">
      <c r="A169" s="10">
        <f t="shared" si="8"/>
        <v>159</v>
      </c>
      <c r="B169" s="11" t="s">
        <v>178</v>
      </c>
      <c r="C169" s="12">
        <v>0</v>
      </c>
      <c r="D169" s="12">
        <v>0</v>
      </c>
      <c r="E169" s="12">
        <v>0</v>
      </c>
      <c r="F169" s="13">
        <v>0</v>
      </c>
      <c r="G169" s="13">
        <f>+[2]Validado!J3285</f>
        <v>120000</v>
      </c>
      <c r="H169" s="13">
        <f>+[2]Validado!J3289</f>
        <v>0</v>
      </c>
      <c r="I169" s="12">
        <f t="shared" si="10"/>
        <v>120000</v>
      </c>
      <c r="J169" s="12"/>
      <c r="K169" s="12"/>
    </row>
    <row r="170" spans="1:11" x14ac:dyDescent="0.25">
      <c r="A170" s="10">
        <f t="shared" si="8"/>
        <v>160</v>
      </c>
      <c r="B170" s="11" t="s">
        <v>179</v>
      </c>
      <c r="C170" s="12">
        <v>2400504.2200000002</v>
      </c>
      <c r="D170" s="12">
        <v>0</v>
      </c>
      <c r="E170" s="12">
        <v>0</v>
      </c>
      <c r="F170" s="13">
        <v>0</v>
      </c>
      <c r="G170" s="13"/>
      <c r="H170" s="13"/>
      <c r="I170" s="12">
        <f t="shared" si="10"/>
        <v>2400504.2200000002</v>
      </c>
      <c r="J170" s="12"/>
      <c r="K170" s="12">
        <f t="shared" si="11"/>
        <v>2400504.2200000002</v>
      </c>
    </row>
    <row r="171" spans="1:11" x14ac:dyDescent="0.25">
      <c r="A171" s="10">
        <f t="shared" si="8"/>
        <v>161</v>
      </c>
      <c r="B171" s="11" t="s">
        <v>180</v>
      </c>
      <c r="C171" s="12"/>
      <c r="D171" s="12"/>
      <c r="E171" s="12">
        <f>+[2]Validado!J3356</f>
        <v>1580600</v>
      </c>
      <c r="F171" s="13">
        <f>+[2]Validado!J3414</f>
        <v>2002344</v>
      </c>
      <c r="G171" s="13">
        <f>+[2]Validado!J3444</f>
        <v>1485595</v>
      </c>
      <c r="H171" s="13"/>
      <c r="I171" s="12">
        <f t="shared" si="10"/>
        <v>5068539</v>
      </c>
      <c r="J171" s="12">
        <v>6044938</v>
      </c>
      <c r="K171" s="12">
        <f t="shared" si="11"/>
        <v>-976399</v>
      </c>
    </row>
    <row r="172" spans="1:11" x14ac:dyDescent="0.25">
      <c r="A172" s="10">
        <f t="shared" si="8"/>
        <v>162</v>
      </c>
      <c r="B172" s="11" t="s">
        <v>181</v>
      </c>
      <c r="C172" s="12"/>
      <c r="D172" s="12"/>
      <c r="E172" s="12">
        <f>+[2]Validado!J3523</f>
        <v>13869155.42</v>
      </c>
      <c r="F172" s="13">
        <f>+[2]Validado!J3546</f>
        <v>14364863</v>
      </c>
      <c r="G172" s="13"/>
      <c r="H172" s="13"/>
      <c r="I172" s="12">
        <f t="shared" si="10"/>
        <v>28234018.420000002</v>
      </c>
      <c r="J172" s="12"/>
      <c r="K172" s="12">
        <f t="shared" si="11"/>
        <v>28234018.420000002</v>
      </c>
    </row>
    <row r="173" spans="1:11" x14ac:dyDescent="0.25">
      <c r="A173" s="10">
        <f t="shared" si="8"/>
        <v>163</v>
      </c>
      <c r="B173" s="11" t="s">
        <v>182</v>
      </c>
      <c r="C173" s="12">
        <v>0</v>
      </c>
      <c r="D173" s="12">
        <v>0</v>
      </c>
      <c r="E173" s="12">
        <v>0</v>
      </c>
      <c r="F173" s="13">
        <v>0</v>
      </c>
      <c r="G173" s="13">
        <f>+[2]Validado!J3498</f>
        <v>0</v>
      </c>
      <c r="H173" s="13">
        <f>+[2]Validado!J3501</f>
        <v>375950.5</v>
      </c>
      <c r="I173" s="12">
        <f t="shared" si="10"/>
        <v>375950.5</v>
      </c>
      <c r="J173" s="12"/>
      <c r="K173" s="12"/>
    </row>
    <row r="174" spans="1:11" x14ac:dyDescent="0.25">
      <c r="A174" s="10">
        <f t="shared" si="8"/>
        <v>164</v>
      </c>
      <c r="B174" s="11" t="s">
        <v>183</v>
      </c>
      <c r="C174" s="12">
        <v>183520</v>
      </c>
      <c r="D174" s="12">
        <v>0</v>
      </c>
      <c r="E174" s="12">
        <v>0</v>
      </c>
      <c r="F174" s="13">
        <v>0</v>
      </c>
      <c r="G174" s="13"/>
      <c r="H174" s="13"/>
      <c r="I174" s="12">
        <f t="shared" si="10"/>
        <v>183520</v>
      </c>
      <c r="J174" s="12"/>
      <c r="K174" s="12">
        <f t="shared" si="11"/>
        <v>183520</v>
      </c>
    </row>
    <row r="175" spans="1:11" x14ac:dyDescent="0.25">
      <c r="A175" s="10">
        <f t="shared" si="8"/>
        <v>165</v>
      </c>
      <c r="B175" s="11" t="s">
        <v>184</v>
      </c>
      <c r="C175" s="12">
        <v>0</v>
      </c>
      <c r="D175" s="12">
        <v>0</v>
      </c>
      <c r="E175" s="12">
        <v>0</v>
      </c>
      <c r="F175" s="13">
        <f>+[2]Validado!J3558</f>
        <v>204201.95</v>
      </c>
      <c r="G175" s="13">
        <v>0</v>
      </c>
      <c r="H175" s="13"/>
      <c r="I175" s="12">
        <f t="shared" si="10"/>
        <v>204201.95</v>
      </c>
      <c r="J175" s="12"/>
      <c r="K175" s="12">
        <f t="shared" si="11"/>
        <v>204201.95</v>
      </c>
    </row>
    <row r="176" spans="1:11" x14ac:dyDescent="0.25">
      <c r="A176" s="10">
        <f t="shared" si="8"/>
        <v>166</v>
      </c>
      <c r="B176" s="11" t="s">
        <v>185</v>
      </c>
      <c r="C176" s="12">
        <v>0</v>
      </c>
      <c r="D176" s="12">
        <v>0</v>
      </c>
      <c r="E176" s="12">
        <v>0</v>
      </c>
      <c r="F176" s="13">
        <v>0</v>
      </c>
      <c r="G176" s="13">
        <v>0</v>
      </c>
      <c r="H176" s="13">
        <f>+[2]Validado!K3560</f>
        <v>5614.39</v>
      </c>
      <c r="I176" s="12">
        <f t="shared" si="10"/>
        <v>5614.39</v>
      </c>
      <c r="J176" s="12"/>
      <c r="K176" s="12"/>
    </row>
    <row r="177" spans="1:11" x14ac:dyDescent="0.25">
      <c r="A177" s="10">
        <f t="shared" si="8"/>
        <v>167</v>
      </c>
      <c r="B177" s="11" t="s">
        <v>186</v>
      </c>
      <c r="C177" s="12">
        <v>32500</v>
      </c>
      <c r="D177" s="12"/>
      <c r="E177" s="12"/>
      <c r="F177" s="13"/>
      <c r="G177" s="13"/>
      <c r="H177" s="13"/>
      <c r="I177" s="12">
        <f t="shared" si="10"/>
        <v>32500</v>
      </c>
      <c r="J177" s="12"/>
      <c r="K177" s="12">
        <f t="shared" si="11"/>
        <v>32500</v>
      </c>
    </row>
    <row r="178" spans="1:11" x14ac:dyDescent="0.25">
      <c r="A178" s="10">
        <f t="shared" si="8"/>
        <v>168</v>
      </c>
      <c r="B178" s="11" t="s">
        <v>187</v>
      </c>
      <c r="C178" s="12">
        <v>0</v>
      </c>
      <c r="D178" s="12">
        <f>+[2]Validado!K3565</f>
        <v>852500</v>
      </c>
      <c r="E178" s="12">
        <v>0</v>
      </c>
      <c r="F178" s="13">
        <v>0</v>
      </c>
      <c r="G178" s="13"/>
      <c r="H178" s="13"/>
      <c r="I178" s="12">
        <f t="shared" si="10"/>
        <v>852500</v>
      </c>
      <c r="J178" s="12"/>
      <c r="K178" s="12">
        <f t="shared" si="11"/>
        <v>852500</v>
      </c>
    </row>
    <row r="179" spans="1:11" x14ac:dyDescent="0.25">
      <c r="A179" s="10">
        <f t="shared" si="8"/>
        <v>169</v>
      </c>
      <c r="B179" s="11" t="s">
        <v>188</v>
      </c>
      <c r="C179" s="12">
        <v>0</v>
      </c>
      <c r="D179" s="12">
        <f>+[2]Validado!J3584</f>
        <v>2320630</v>
      </c>
      <c r="E179" s="12">
        <f>+[2]Validado!J3625</f>
        <v>5199890</v>
      </c>
      <c r="F179" s="13">
        <f>+[2]Validado!J3644</f>
        <v>3567024</v>
      </c>
      <c r="G179" s="13">
        <f>+[2]Validado!J3658</f>
        <v>1615280</v>
      </c>
      <c r="H179" s="13"/>
      <c r="I179" s="12">
        <f t="shared" si="10"/>
        <v>12702824</v>
      </c>
      <c r="J179" s="12">
        <v>13362184</v>
      </c>
      <c r="K179" s="12">
        <f t="shared" si="11"/>
        <v>-659360</v>
      </c>
    </row>
    <row r="180" spans="1:11" x14ac:dyDescent="0.25">
      <c r="A180" s="10">
        <f t="shared" si="8"/>
        <v>170</v>
      </c>
      <c r="B180" s="11" t="s">
        <v>189</v>
      </c>
      <c r="C180" s="12">
        <v>925199.72</v>
      </c>
      <c r="D180" s="12">
        <v>0</v>
      </c>
      <c r="E180" s="12">
        <v>0</v>
      </c>
      <c r="F180" s="13">
        <v>0</v>
      </c>
      <c r="G180" s="13"/>
      <c r="H180" s="13"/>
      <c r="I180" s="12">
        <f t="shared" si="10"/>
        <v>925199.72</v>
      </c>
      <c r="J180" s="12"/>
      <c r="K180" s="12">
        <f t="shared" si="11"/>
        <v>925199.72</v>
      </c>
    </row>
    <row r="181" spans="1:11" x14ac:dyDescent="0.25">
      <c r="A181" s="10">
        <f t="shared" si="8"/>
        <v>171</v>
      </c>
      <c r="B181" s="11" t="s">
        <v>190</v>
      </c>
      <c r="C181" s="12">
        <f>+[2]Validado!K3730</f>
        <v>2117403.84</v>
      </c>
      <c r="D181" s="12">
        <v>0</v>
      </c>
      <c r="E181" s="12">
        <v>0</v>
      </c>
      <c r="F181" s="13">
        <v>0</v>
      </c>
      <c r="G181" s="13"/>
      <c r="H181" s="13"/>
      <c r="I181" s="12">
        <f t="shared" si="10"/>
        <v>2117403.84</v>
      </c>
      <c r="J181" s="12"/>
      <c r="K181" s="12">
        <f t="shared" si="11"/>
        <v>2117403.84</v>
      </c>
    </row>
    <row r="182" spans="1:11" x14ac:dyDescent="0.25">
      <c r="A182" s="10">
        <f t="shared" si="8"/>
        <v>172</v>
      </c>
      <c r="B182" s="11" t="s">
        <v>191</v>
      </c>
      <c r="C182" s="12">
        <f>+[2]Validado!J3769</f>
        <v>413159.67999999999</v>
      </c>
      <c r="D182" s="12"/>
      <c r="E182" s="12"/>
      <c r="F182" s="13"/>
      <c r="G182" s="13"/>
      <c r="H182" s="13"/>
      <c r="I182" s="12">
        <f t="shared" si="10"/>
        <v>413159.67999999999</v>
      </c>
      <c r="J182" s="12"/>
      <c r="K182" s="12">
        <f t="shared" si="11"/>
        <v>413159.67999999999</v>
      </c>
    </row>
    <row r="183" spans="1:11" x14ac:dyDescent="0.25">
      <c r="A183" s="10">
        <f t="shared" si="8"/>
        <v>173</v>
      </c>
      <c r="B183" s="11" t="s">
        <v>192</v>
      </c>
      <c r="C183" s="12">
        <v>0</v>
      </c>
      <c r="D183" s="12">
        <v>0</v>
      </c>
      <c r="E183" s="12">
        <v>0</v>
      </c>
      <c r="F183" s="13">
        <v>0</v>
      </c>
      <c r="G183" s="13">
        <f>+[2]Validado!K3771</f>
        <v>0</v>
      </c>
      <c r="H183" s="13"/>
      <c r="I183" s="12">
        <f t="shared" si="10"/>
        <v>0</v>
      </c>
      <c r="J183" s="12"/>
      <c r="K183" s="12"/>
    </row>
    <row r="184" spans="1:11" x14ac:dyDescent="0.25">
      <c r="A184" s="10">
        <f t="shared" si="8"/>
        <v>174</v>
      </c>
      <c r="B184" s="11" t="s">
        <v>193</v>
      </c>
      <c r="C184" s="12">
        <f>+[2]Validado!K3777</f>
        <v>215261.5</v>
      </c>
      <c r="D184" s="12">
        <v>0</v>
      </c>
      <c r="E184" s="12">
        <v>0</v>
      </c>
      <c r="F184" s="13">
        <v>0</v>
      </c>
      <c r="G184" s="13"/>
      <c r="H184" s="13"/>
      <c r="I184" s="12">
        <f t="shared" si="10"/>
        <v>215261.5</v>
      </c>
      <c r="J184" s="12"/>
      <c r="K184" s="12">
        <f t="shared" si="11"/>
        <v>215261.5</v>
      </c>
    </row>
    <row r="185" spans="1:11" x14ac:dyDescent="0.25">
      <c r="A185" s="10">
        <f t="shared" si="8"/>
        <v>175</v>
      </c>
      <c r="B185" s="11" t="s">
        <v>194</v>
      </c>
      <c r="C185" s="12">
        <v>0</v>
      </c>
      <c r="D185" s="12">
        <f>+[2]Validado!J3790</f>
        <v>3158104.5</v>
      </c>
      <c r="E185" s="12">
        <f>+[2]Validado!J3810</f>
        <v>0</v>
      </c>
      <c r="F185" s="13">
        <f>+[2]Validado!J3816</f>
        <v>0</v>
      </c>
      <c r="G185" s="13">
        <f>+[2]Validado!J3823</f>
        <v>60000</v>
      </c>
      <c r="H185" s="13"/>
      <c r="I185" s="12">
        <f t="shared" si="10"/>
        <v>3218104.5</v>
      </c>
      <c r="J185" s="12"/>
      <c r="K185" s="12">
        <f t="shared" si="11"/>
        <v>3218104.5</v>
      </c>
    </row>
    <row r="186" spans="1:11" x14ac:dyDescent="0.25">
      <c r="A186" s="10">
        <f t="shared" si="8"/>
        <v>176</v>
      </c>
      <c r="B186" s="11" t="s">
        <v>195</v>
      </c>
      <c r="C186" s="12">
        <v>0</v>
      </c>
      <c r="D186" s="12">
        <v>0</v>
      </c>
      <c r="E186" s="12">
        <v>0</v>
      </c>
      <c r="F186" s="13">
        <v>0</v>
      </c>
      <c r="G186" s="13">
        <f>+[2]Validado!K3833</f>
        <v>0</v>
      </c>
      <c r="H186" s="13"/>
      <c r="I186" s="12">
        <f t="shared" si="10"/>
        <v>0</v>
      </c>
      <c r="J186" s="12"/>
      <c r="K186" s="12"/>
    </row>
    <row r="187" spans="1:11" x14ac:dyDescent="0.25">
      <c r="A187" s="10">
        <f t="shared" si="8"/>
        <v>177</v>
      </c>
      <c r="B187" s="11" t="s">
        <v>196</v>
      </c>
      <c r="C187" s="12">
        <v>0</v>
      </c>
      <c r="D187" s="12">
        <v>0</v>
      </c>
      <c r="E187" s="12">
        <v>0</v>
      </c>
      <c r="F187" s="13">
        <v>0</v>
      </c>
      <c r="G187" s="13">
        <f>+[2]Validado!K3840</f>
        <v>49560</v>
      </c>
      <c r="H187" s="13"/>
      <c r="I187" s="12">
        <f t="shared" si="10"/>
        <v>49560</v>
      </c>
      <c r="J187" s="12"/>
      <c r="K187" s="12"/>
    </row>
    <row r="188" spans="1:11" x14ac:dyDescent="0.25">
      <c r="A188" s="10">
        <f t="shared" si="8"/>
        <v>178</v>
      </c>
      <c r="B188" s="11" t="s">
        <v>197</v>
      </c>
      <c r="C188" s="12">
        <v>64192</v>
      </c>
      <c r="D188" s="12">
        <v>0</v>
      </c>
      <c r="E188" s="12">
        <f>+[2]Validado!J3853</f>
        <v>1613682.49</v>
      </c>
      <c r="F188" s="13">
        <f>+[2]Validado!J3859</f>
        <v>1248580.7</v>
      </c>
      <c r="G188" s="13">
        <v>0</v>
      </c>
      <c r="H188" s="13">
        <v>0</v>
      </c>
      <c r="I188" s="12">
        <f t="shared" si="10"/>
        <v>2926455.19</v>
      </c>
      <c r="J188" s="12"/>
      <c r="K188" s="12">
        <f t="shared" si="11"/>
        <v>2926455.19</v>
      </c>
    </row>
    <row r="189" spans="1:11" x14ac:dyDescent="0.25">
      <c r="A189" s="10">
        <f t="shared" si="8"/>
        <v>179</v>
      </c>
      <c r="B189" s="11" t="s">
        <v>198</v>
      </c>
      <c r="C189" s="12"/>
      <c r="D189" s="12">
        <f>+[2]Validado!J3863</f>
        <v>411950</v>
      </c>
      <c r="E189" s="12"/>
      <c r="F189" s="13"/>
      <c r="G189" s="13"/>
      <c r="H189" s="13"/>
      <c r="I189" s="12">
        <f t="shared" si="10"/>
        <v>411950</v>
      </c>
      <c r="J189" s="12"/>
      <c r="K189" s="12">
        <f t="shared" si="11"/>
        <v>411950</v>
      </c>
    </row>
    <row r="190" spans="1:11" x14ac:dyDescent="0.25">
      <c r="A190" s="10">
        <f t="shared" si="8"/>
        <v>180</v>
      </c>
      <c r="B190" s="11" t="s">
        <v>199</v>
      </c>
      <c r="C190" s="12">
        <v>0</v>
      </c>
      <c r="D190" s="12">
        <v>0</v>
      </c>
      <c r="E190" s="12">
        <v>0</v>
      </c>
      <c r="F190" s="13">
        <v>0</v>
      </c>
      <c r="G190" s="13">
        <f>+[2]Validado!K3865</f>
        <v>22787.5</v>
      </c>
      <c r="H190" s="13"/>
      <c r="I190" s="12">
        <f t="shared" si="10"/>
        <v>22787.5</v>
      </c>
      <c r="J190" s="12"/>
      <c r="K190" s="12"/>
    </row>
    <row r="191" spans="1:11" x14ac:dyDescent="0.25">
      <c r="A191" s="10">
        <f t="shared" si="8"/>
        <v>181</v>
      </c>
      <c r="B191" s="11" t="s">
        <v>200</v>
      </c>
      <c r="C191" s="12">
        <v>0</v>
      </c>
      <c r="D191" s="12">
        <f>+[2]Validado!K3927</f>
        <v>265830.40000000002</v>
      </c>
      <c r="E191" s="12">
        <v>0</v>
      </c>
      <c r="F191" s="13">
        <v>0</v>
      </c>
      <c r="G191" s="13">
        <v>0</v>
      </c>
      <c r="H191" s="13"/>
      <c r="I191" s="12">
        <f t="shared" si="10"/>
        <v>265830.40000000002</v>
      </c>
      <c r="J191" s="12"/>
      <c r="K191" s="12">
        <f t="shared" si="11"/>
        <v>265830.40000000002</v>
      </c>
    </row>
    <row r="192" spans="1:11" x14ac:dyDescent="0.25">
      <c r="A192" s="10">
        <f t="shared" si="8"/>
        <v>182</v>
      </c>
      <c r="B192" s="11" t="s">
        <v>201</v>
      </c>
      <c r="C192" s="12">
        <v>0</v>
      </c>
      <c r="D192" s="12">
        <v>0</v>
      </c>
      <c r="E192" s="12">
        <v>0</v>
      </c>
      <c r="F192" s="13">
        <f>+[2]Validado!K3932</f>
        <v>517494.9</v>
      </c>
      <c r="G192" s="13">
        <v>0</v>
      </c>
      <c r="H192" s="13"/>
      <c r="I192" s="12">
        <f t="shared" si="10"/>
        <v>517494.9</v>
      </c>
      <c r="J192" s="12"/>
      <c r="K192" s="12"/>
    </row>
    <row r="193" spans="1:11" x14ac:dyDescent="0.25">
      <c r="A193" s="10">
        <f t="shared" si="8"/>
        <v>183</v>
      </c>
      <c r="B193" s="11" t="s">
        <v>202</v>
      </c>
      <c r="C193" s="12">
        <v>0</v>
      </c>
      <c r="D193" s="12">
        <v>0</v>
      </c>
      <c r="E193" s="12">
        <v>0</v>
      </c>
      <c r="F193" s="13">
        <v>0</v>
      </c>
      <c r="G193" s="13">
        <v>0</v>
      </c>
      <c r="H193" s="13">
        <f>+[2]Validado!K3898</f>
        <v>120000</v>
      </c>
      <c r="I193" s="12">
        <f t="shared" si="10"/>
        <v>120000</v>
      </c>
      <c r="J193" s="12"/>
      <c r="K193" s="12"/>
    </row>
    <row r="194" spans="1:11" x14ac:dyDescent="0.25">
      <c r="A194" s="10">
        <f t="shared" si="8"/>
        <v>184</v>
      </c>
      <c r="B194" s="11" t="s">
        <v>203</v>
      </c>
      <c r="C194" s="12">
        <v>0</v>
      </c>
      <c r="D194" s="12">
        <v>0</v>
      </c>
      <c r="E194" s="12">
        <v>0</v>
      </c>
      <c r="F194" s="13">
        <v>0</v>
      </c>
      <c r="G194" s="13">
        <f>+[2]Validado!K3936</f>
        <v>0</v>
      </c>
      <c r="H194" s="13">
        <v>0</v>
      </c>
      <c r="I194" s="12">
        <f t="shared" si="10"/>
        <v>0</v>
      </c>
      <c r="J194" s="12"/>
      <c r="K194" s="12"/>
    </row>
    <row r="195" spans="1:11" x14ac:dyDescent="0.25">
      <c r="A195" s="10">
        <f t="shared" si="8"/>
        <v>185</v>
      </c>
      <c r="B195" s="11" t="s">
        <v>204</v>
      </c>
      <c r="C195" s="12">
        <v>0</v>
      </c>
      <c r="D195" s="12">
        <v>0</v>
      </c>
      <c r="E195" s="12">
        <v>0</v>
      </c>
      <c r="F195" s="13">
        <v>0</v>
      </c>
      <c r="G195" s="13">
        <v>0</v>
      </c>
      <c r="H195" s="13">
        <f>+[2]Validado!K3941</f>
        <v>0</v>
      </c>
      <c r="I195" s="12">
        <f t="shared" si="10"/>
        <v>0</v>
      </c>
      <c r="J195" s="12"/>
      <c r="K195" s="12"/>
    </row>
    <row r="196" spans="1:11" x14ac:dyDescent="0.25">
      <c r="A196" s="10">
        <f t="shared" si="8"/>
        <v>186</v>
      </c>
      <c r="B196" s="11" t="s">
        <v>205</v>
      </c>
      <c r="C196" s="12">
        <f>+[2]Validado!K3891</f>
        <v>179683.72</v>
      </c>
      <c r="D196" s="12">
        <v>0</v>
      </c>
      <c r="E196" s="12">
        <v>0</v>
      </c>
      <c r="F196" s="13">
        <v>0</v>
      </c>
      <c r="G196" s="13"/>
      <c r="H196" s="13"/>
      <c r="I196" s="12">
        <f t="shared" si="10"/>
        <v>179683.72</v>
      </c>
      <c r="J196" s="12"/>
      <c r="K196" s="12">
        <f t="shared" si="11"/>
        <v>179683.72</v>
      </c>
    </row>
    <row r="197" spans="1:11" x14ac:dyDescent="0.25">
      <c r="A197" s="10">
        <f t="shared" si="8"/>
        <v>187</v>
      </c>
      <c r="B197" s="11" t="s">
        <v>206</v>
      </c>
      <c r="C197" s="12">
        <f>+[2]Validado!K3885</f>
        <v>81731.899999999994</v>
      </c>
      <c r="D197" s="12">
        <v>0</v>
      </c>
      <c r="E197" s="12">
        <v>0</v>
      </c>
      <c r="F197" s="13">
        <v>0</v>
      </c>
      <c r="G197" s="13"/>
      <c r="H197" s="13"/>
      <c r="I197" s="12">
        <f t="shared" si="10"/>
        <v>81731.899999999994</v>
      </c>
      <c r="J197" s="12"/>
      <c r="K197" s="12">
        <f t="shared" si="11"/>
        <v>81731.899999999994</v>
      </c>
    </row>
    <row r="198" spans="1:11" x14ac:dyDescent="0.25">
      <c r="A198" s="10">
        <f t="shared" ref="A198:A261" si="12">1+A197</f>
        <v>188</v>
      </c>
      <c r="B198" s="11" t="s">
        <v>207</v>
      </c>
      <c r="C198" s="12">
        <f>+[2]Validado!K3869</f>
        <v>497949.66</v>
      </c>
      <c r="D198" s="12">
        <v>0</v>
      </c>
      <c r="E198" s="12">
        <v>0</v>
      </c>
      <c r="F198" s="13">
        <v>0</v>
      </c>
      <c r="G198" s="13"/>
      <c r="H198" s="13"/>
      <c r="I198" s="12">
        <f t="shared" si="10"/>
        <v>497949.66</v>
      </c>
      <c r="J198" s="12"/>
      <c r="K198" s="12">
        <f t="shared" si="11"/>
        <v>497949.66</v>
      </c>
    </row>
    <row r="199" spans="1:11" x14ac:dyDescent="0.25">
      <c r="A199" s="10">
        <f t="shared" si="12"/>
        <v>189</v>
      </c>
      <c r="B199" s="11" t="s">
        <v>208</v>
      </c>
      <c r="C199" s="12">
        <f>+[2]Validado!J3910</f>
        <v>359254.97</v>
      </c>
      <c r="D199" s="12"/>
      <c r="E199" s="12"/>
      <c r="F199" s="13"/>
      <c r="G199" s="13"/>
      <c r="H199" s="13"/>
      <c r="I199" s="12">
        <f t="shared" si="10"/>
        <v>359254.97</v>
      </c>
      <c r="J199" s="12"/>
      <c r="K199" s="12">
        <f t="shared" si="11"/>
        <v>359254.97</v>
      </c>
    </row>
    <row r="200" spans="1:11" x14ac:dyDescent="0.25">
      <c r="A200" s="10">
        <f t="shared" si="12"/>
        <v>190</v>
      </c>
      <c r="B200" s="11" t="s">
        <v>209</v>
      </c>
      <c r="C200" s="12"/>
      <c r="D200" s="12">
        <f>+[2]Validado!J3914</f>
        <v>113458.08</v>
      </c>
      <c r="E200" s="12"/>
      <c r="F200" s="13"/>
      <c r="G200" s="13"/>
      <c r="H200" s="13"/>
      <c r="I200" s="12">
        <f t="shared" si="10"/>
        <v>113458.08</v>
      </c>
      <c r="J200" s="12"/>
      <c r="K200" s="12">
        <f t="shared" si="11"/>
        <v>113458.08</v>
      </c>
    </row>
    <row r="201" spans="1:11" x14ac:dyDescent="0.25">
      <c r="A201" s="10">
        <f t="shared" si="12"/>
        <v>191</v>
      </c>
      <c r="B201" s="11" t="s">
        <v>210</v>
      </c>
      <c r="C201" s="12">
        <v>0</v>
      </c>
      <c r="D201" s="12">
        <v>0</v>
      </c>
      <c r="E201" s="12">
        <v>0</v>
      </c>
      <c r="F201" s="13">
        <v>0</v>
      </c>
      <c r="G201" s="13">
        <f>+[2]Validado!K3916</f>
        <v>150261.20000000001</v>
      </c>
      <c r="H201" s="13"/>
      <c r="I201" s="12">
        <f t="shared" si="10"/>
        <v>150261.20000000001</v>
      </c>
      <c r="J201" s="12"/>
      <c r="K201" s="12"/>
    </row>
    <row r="202" spans="1:11" x14ac:dyDescent="0.25">
      <c r="A202" s="10">
        <f t="shared" si="12"/>
        <v>192</v>
      </c>
      <c r="B202" s="11" t="s">
        <v>211</v>
      </c>
      <c r="C202" s="12">
        <v>0</v>
      </c>
      <c r="D202" s="12">
        <v>0</v>
      </c>
      <c r="E202" s="12">
        <v>0</v>
      </c>
      <c r="F202" s="13">
        <v>0</v>
      </c>
      <c r="G202" s="13">
        <f>+[2]Validado!K3923</f>
        <v>1496806.99</v>
      </c>
      <c r="H202" s="13"/>
      <c r="I202" s="12">
        <f t="shared" si="10"/>
        <v>1496806.99</v>
      </c>
      <c r="J202" s="12"/>
      <c r="K202" s="12"/>
    </row>
    <row r="203" spans="1:11" x14ac:dyDescent="0.25">
      <c r="A203" s="10">
        <f t="shared" si="12"/>
        <v>193</v>
      </c>
      <c r="B203" s="11" t="s">
        <v>212</v>
      </c>
      <c r="C203" s="12">
        <f>+[2]Validado!J3956</f>
        <v>98060</v>
      </c>
      <c r="D203" s="12"/>
      <c r="E203" s="12"/>
      <c r="F203" s="13"/>
      <c r="G203" s="13"/>
      <c r="H203" s="13"/>
      <c r="I203" s="12">
        <f t="shared" si="10"/>
        <v>98060</v>
      </c>
      <c r="J203" s="12"/>
      <c r="K203" s="12">
        <f t="shared" si="11"/>
        <v>98060</v>
      </c>
    </row>
    <row r="204" spans="1:11" x14ac:dyDescent="0.25">
      <c r="A204" s="10">
        <f t="shared" si="12"/>
        <v>194</v>
      </c>
      <c r="B204" s="11" t="s">
        <v>213</v>
      </c>
      <c r="C204" s="12">
        <v>0</v>
      </c>
      <c r="D204" s="12">
        <v>941780</v>
      </c>
      <c r="E204" s="12">
        <v>0</v>
      </c>
      <c r="F204" s="13">
        <v>0</v>
      </c>
      <c r="G204" s="13"/>
      <c r="H204" s="13"/>
      <c r="I204" s="12">
        <f t="shared" ref="I204:I267" si="13">+C204+D204+E204+F204+G204+H204</f>
        <v>941780</v>
      </c>
      <c r="J204" s="12"/>
      <c r="K204" s="12">
        <f t="shared" si="11"/>
        <v>941780</v>
      </c>
    </row>
    <row r="205" spans="1:11" x14ac:dyDescent="0.25">
      <c r="A205" s="10">
        <f t="shared" si="12"/>
        <v>195</v>
      </c>
      <c r="B205" s="11" t="s">
        <v>214</v>
      </c>
      <c r="C205" s="12">
        <f>+[2]Validado!J3831</f>
        <v>26550</v>
      </c>
      <c r="D205" s="12"/>
      <c r="E205" s="12"/>
      <c r="F205" s="13"/>
      <c r="G205" s="13"/>
      <c r="H205" s="13"/>
      <c r="I205" s="12">
        <f t="shared" si="13"/>
        <v>26550</v>
      </c>
      <c r="J205" s="12"/>
      <c r="K205" s="12">
        <f t="shared" si="11"/>
        <v>26550</v>
      </c>
    </row>
    <row r="206" spans="1:11" x14ac:dyDescent="0.25">
      <c r="A206" s="10">
        <f t="shared" si="12"/>
        <v>196</v>
      </c>
      <c r="B206" s="11" t="s">
        <v>215</v>
      </c>
      <c r="C206" s="12">
        <v>0</v>
      </c>
      <c r="D206" s="12">
        <v>0</v>
      </c>
      <c r="E206" s="12">
        <v>0</v>
      </c>
      <c r="F206" s="13">
        <v>0</v>
      </c>
      <c r="G206" s="13">
        <v>0</v>
      </c>
      <c r="H206" s="13">
        <f>+[2]Validado!J3967</f>
        <v>0</v>
      </c>
      <c r="I206" s="12">
        <f t="shared" si="13"/>
        <v>0</v>
      </c>
      <c r="J206" s="12"/>
      <c r="K206" s="12"/>
    </row>
    <row r="207" spans="1:11" x14ac:dyDescent="0.25">
      <c r="A207" s="10">
        <f t="shared" si="12"/>
        <v>197</v>
      </c>
      <c r="B207" s="11" t="s">
        <v>216</v>
      </c>
      <c r="C207" s="12">
        <v>0</v>
      </c>
      <c r="D207" s="12">
        <v>0</v>
      </c>
      <c r="E207" s="12">
        <v>0</v>
      </c>
      <c r="F207" s="13">
        <v>0</v>
      </c>
      <c r="G207" s="13">
        <f>+[2]Validado!K6417</f>
        <v>0</v>
      </c>
      <c r="H207" s="13"/>
      <c r="I207" s="12">
        <f t="shared" si="13"/>
        <v>0</v>
      </c>
      <c r="J207" s="12"/>
      <c r="K207" s="12"/>
    </row>
    <row r="208" spans="1:11" x14ac:dyDescent="0.25">
      <c r="A208" s="10">
        <f t="shared" si="12"/>
        <v>198</v>
      </c>
      <c r="B208" s="11" t="s">
        <v>217</v>
      </c>
      <c r="C208" s="12">
        <v>0</v>
      </c>
      <c r="D208" s="12">
        <v>0</v>
      </c>
      <c r="E208" s="12">
        <v>0</v>
      </c>
      <c r="F208" s="13">
        <v>0</v>
      </c>
      <c r="G208" s="13">
        <f>+[2]Validado!K3947</f>
        <v>33727.35</v>
      </c>
      <c r="H208" s="13"/>
      <c r="I208" s="12">
        <f t="shared" si="13"/>
        <v>33727.35</v>
      </c>
      <c r="J208" s="12"/>
      <c r="K208" s="12"/>
    </row>
    <row r="209" spans="1:11" x14ac:dyDescent="0.25">
      <c r="A209" s="10">
        <f t="shared" si="12"/>
        <v>199</v>
      </c>
      <c r="B209" s="11" t="s">
        <v>218</v>
      </c>
      <c r="C209" s="12">
        <f>+[2]Validado!K3969</f>
        <v>522651.5</v>
      </c>
      <c r="D209" s="12">
        <v>0</v>
      </c>
      <c r="E209" s="12">
        <v>0</v>
      </c>
      <c r="F209" s="13">
        <v>0</v>
      </c>
      <c r="G209" s="13"/>
      <c r="H209" s="13"/>
      <c r="I209" s="12">
        <f t="shared" si="13"/>
        <v>522651.5</v>
      </c>
      <c r="J209" s="12"/>
      <c r="K209" s="12">
        <f t="shared" si="11"/>
        <v>522651.5</v>
      </c>
    </row>
    <row r="210" spans="1:11" x14ac:dyDescent="0.25">
      <c r="A210" s="10">
        <f t="shared" si="12"/>
        <v>200</v>
      </c>
      <c r="B210" s="11" t="s">
        <v>219</v>
      </c>
      <c r="C210" s="12">
        <f>+[2]Validado!J4047</f>
        <v>265538.09999999998</v>
      </c>
      <c r="D210" s="12"/>
      <c r="E210" s="12"/>
      <c r="F210" s="13"/>
      <c r="G210" s="13"/>
      <c r="H210" s="13"/>
      <c r="I210" s="12">
        <f t="shared" si="13"/>
        <v>265538.09999999998</v>
      </c>
      <c r="J210" s="12"/>
      <c r="K210" s="12">
        <f t="shared" si="11"/>
        <v>265538.09999999998</v>
      </c>
    </row>
    <row r="211" spans="1:11" x14ac:dyDescent="0.25">
      <c r="A211" s="10">
        <f t="shared" si="12"/>
        <v>201</v>
      </c>
      <c r="B211" s="11" t="s">
        <v>220</v>
      </c>
      <c r="C211" s="12"/>
      <c r="D211" s="12">
        <f>+[2]Validado!J4055</f>
        <v>1795780</v>
      </c>
      <c r="E211" s="12"/>
      <c r="F211" s="13"/>
      <c r="G211" s="13"/>
      <c r="H211" s="13"/>
      <c r="I211" s="12">
        <f t="shared" si="13"/>
        <v>1795780</v>
      </c>
      <c r="J211" s="12"/>
      <c r="K211" s="12">
        <f t="shared" si="11"/>
        <v>1795780</v>
      </c>
    </row>
    <row r="212" spans="1:11" x14ac:dyDescent="0.25">
      <c r="A212" s="10">
        <f t="shared" si="12"/>
        <v>202</v>
      </c>
      <c r="B212" s="11" t="s">
        <v>221</v>
      </c>
      <c r="C212" s="12">
        <v>0</v>
      </c>
      <c r="D212" s="12">
        <v>0</v>
      </c>
      <c r="E212" s="12">
        <v>0</v>
      </c>
      <c r="F212" s="13">
        <v>0</v>
      </c>
      <c r="G212" s="13">
        <f>+[2]Validado!K4057</f>
        <v>2124</v>
      </c>
      <c r="H212" s="13"/>
      <c r="I212" s="12">
        <f t="shared" si="13"/>
        <v>2124</v>
      </c>
      <c r="J212" s="12"/>
      <c r="K212" s="12"/>
    </row>
    <row r="213" spans="1:11" x14ac:dyDescent="0.25">
      <c r="A213" s="10">
        <f t="shared" si="12"/>
        <v>203</v>
      </c>
      <c r="B213" s="11" t="s">
        <v>222</v>
      </c>
      <c r="C213" s="12">
        <v>0</v>
      </c>
      <c r="D213" s="12">
        <v>0</v>
      </c>
      <c r="E213" s="12">
        <v>0</v>
      </c>
      <c r="F213" s="13">
        <v>0</v>
      </c>
      <c r="G213" s="13">
        <f>+[2]Validado!K3973</f>
        <v>2138217.912</v>
      </c>
      <c r="H213" s="13">
        <f>+[2]Validado!J4021</f>
        <v>444023.10200000001</v>
      </c>
      <c r="I213" s="12">
        <f t="shared" si="13"/>
        <v>2582241.014</v>
      </c>
      <c r="J213" s="12"/>
      <c r="K213" s="12"/>
    </row>
    <row r="214" spans="1:11" x14ac:dyDescent="0.25">
      <c r="A214" s="10">
        <f t="shared" si="12"/>
        <v>204</v>
      </c>
      <c r="B214" s="11" t="s">
        <v>223</v>
      </c>
      <c r="C214" s="12">
        <v>0</v>
      </c>
      <c r="D214" s="12">
        <f>+[2]Validado!J4074</f>
        <v>163081</v>
      </c>
      <c r="E214" s="12">
        <f>+[2]Validado!J4095</f>
        <v>6005705.5800000001</v>
      </c>
      <c r="F214" s="13">
        <f>+[2]Validado!J4112</f>
        <v>979860.22</v>
      </c>
      <c r="G214" s="13">
        <v>0</v>
      </c>
      <c r="H214" s="13">
        <v>0</v>
      </c>
      <c r="I214" s="12">
        <f t="shared" si="13"/>
        <v>7148646.7999999998</v>
      </c>
      <c r="J214" s="12"/>
      <c r="K214" s="12">
        <f t="shared" si="11"/>
        <v>7148646.7999999998</v>
      </c>
    </row>
    <row r="215" spans="1:11" x14ac:dyDescent="0.25">
      <c r="A215" s="10">
        <f t="shared" si="12"/>
        <v>205</v>
      </c>
      <c r="B215" s="11" t="s">
        <v>224</v>
      </c>
      <c r="C215" s="12">
        <f>+[2]Validado!J4145</f>
        <v>316949.14</v>
      </c>
      <c r="D215" s="12"/>
      <c r="E215" s="12"/>
      <c r="F215" s="13"/>
      <c r="G215" s="13"/>
      <c r="H215" s="13"/>
      <c r="I215" s="12">
        <f t="shared" si="13"/>
        <v>316949.14</v>
      </c>
      <c r="J215" s="12"/>
      <c r="K215" s="12">
        <f t="shared" si="11"/>
        <v>316949.14</v>
      </c>
    </row>
    <row r="216" spans="1:11" x14ac:dyDescent="0.25">
      <c r="A216" s="10">
        <f t="shared" si="12"/>
        <v>206</v>
      </c>
      <c r="B216" s="11" t="s">
        <v>225</v>
      </c>
      <c r="C216" s="12">
        <v>3544166.15</v>
      </c>
      <c r="D216" s="12">
        <v>0</v>
      </c>
      <c r="E216" s="12">
        <v>0</v>
      </c>
      <c r="F216" s="13">
        <v>0</v>
      </c>
      <c r="G216" s="13"/>
      <c r="H216" s="13"/>
      <c r="I216" s="12">
        <f t="shared" si="13"/>
        <v>3544166.15</v>
      </c>
      <c r="J216" s="12"/>
      <c r="K216" s="12">
        <f t="shared" si="11"/>
        <v>3544166.15</v>
      </c>
    </row>
    <row r="217" spans="1:11" x14ac:dyDescent="0.25">
      <c r="A217" s="10">
        <f t="shared" si="12"/>
        <v>207</v>
      </c>
      <c r="B217" s="11" t="s">
        <v>226</v>
      </c>
      <c r="C217" s="12">
        <f>+[2]Validado!J4139</f>
        <v>224200</v>
      </c>
      <c r="D217" s="12"/>
      <c r="E217" s="12"/>
      <c r="F217" s="13"/>
      <c r="G217" s="13"/>
      <c r="H217" s="13"/>
      <c r="I217" s="12">
        <f t="shared" si="13"/>
        <v>224200</v>
      </c>
      <c r="J217" s="12"/>
      <c r="K217" s="12">
        <f t="shared" si="11"/>
        <v>224200</v>
      </c>
    </row>
    <row r="218" spans="1:11" x14ac:dyDescent="0.25">
      <c r="A218" s="10">
        <f t="shared" si="12"/>
        <v>208</v>
      </c>
      <c r="B218" s="11" t="s">
        <v>227</v>
      </c>
      <c r="C218" s="12">
        <v>0</v>
      </c>
      <c r="D218" s="12">
        <f>+[2]Validado!J4065</f>
        <v>252750</v>
      </c>
      <c r="E218" s="12">
        <v>0</v>
      </c>
      <c r="F218" s="13">
        <v>0</v>
      </c>
      <c r="G218" s="13"/>
      <c r="H218" s="13"/>
      <c r="I218" s="12">
        <f t="shared" si="13"/>
        <v>252750</v>
      </c>
      <c r="J218" s="12"/>
      <c r="K218" s="12">
        <f t="shared" si="11"/>
        <v>252750</v>
      </c>
    </row>
    <row r="219" spans="1:11" x14ac:dyDescent="0.25">
      <c r="A219" s="10">
        <f t="shared" si="12"/>
        <v>209</v>
      </c>
      <c r="B219" s="11" t="s">
        <v>228</v>
      </c>
      <c r="C219" s="12">
        <v>0</v>
      </c>
      <c r="D219" s="12">
        <v>0</v>
      </c>
      <c r="E219" s="12">
        <v>0</v>
      </c>
      <c r="F219" s="13">
        <v>0</v>
      </c>
      <c r="G219" s="13">
        <v>0</v>
      </c>
      <c r="H219" s="13">
        <f>+[2]Validado!K4067</f>
        <v>231599.69</v>
      </c>
      <c r="I219" s="12">
        <f t="shared" si="13"/>
        <v>231599.69</v>
      </c>
      <c r="J219" s="12"/>
      <c r="K219" s="12"/>
    </row>
    <row r="220" spans="1:11" x14ac:dyDescent="0.25">
      <c r="A220" s="10">
        <f t="shared" si="12"/>
        <v>210</v>
      </c>
      <c r="B220" s="11" t="s">
        <v>229</v>
      </c>
      <c r="C220" s="12">
        <v>0</v>
      </c>
      <c r="D220" s="12">
        <v>0</v>
      </c>
      <c r="E220" s="12">
        <v>0</v>
      </c>
      <c r="F220" s="13">
        <f>+[2]Validado!K4122</f>
        <v>468804.66</v>
      </c>
      <c r="G220" s="13"/>
      <c r="H220" s="13"/>
      <c r="I220" s="12">
        <f t="shared" si="13"/>
        <v>468804.66</v>
      </c>
      <c r="J220" s="12"/>
      <c r="K220" s="12">
        <f t="shared" ref="K220:K268" si="14">+I220-J220</f>
        <v>468804.66</v>
      </c>
    </row>
    <row r="221" spans="1:11" x14ac:dyDescent="0.25">
      <c r="A221" s="10">
        <f t="shared" si="12"/>
        <v>211</v>
      </c>
      <c r="B221" s="11" t="s">
        <v>230</v>
      </c>
      <c r="C221" s="12"/>
      <c r="D221" s="12"/>
      <c r="E221" s="12">
        <f>+[2]Validado!J4244</f>
        <v>1032500</v>
      </c>
      <c r="F221" s="13"/>
      <c r="G221" s="13"/>
      <c r="H221" s="13"/>
      <c r="I221" s="12">
        <f t="shared" si="13"/>
        <v>1032500</v>
      </c>
      <c r="J221" s="12"/>
      <c r="K221" s="12">
        <f t="shared" si="14"/>
        <v>1032500</v>
      </c>
    </row>
    <row r="222" spans="1:11" x14ac:dyDescent="0.25">
      <c r="A222" s="10">
        <f t="shared" si="12"/>
        <v>212</v>
      </c>
      <c r="B222" s="11" t="s">
        <v>231</v>
      </c>
      <c r="C222" s="12">
        <v>0</v>
      </c>
      <c r="D222" s="12">
        <v>0</v>
      </c>
      <c r="E222" s="12">
        <f>+[2]Validado!J4167</f>
        <v>0</v>
      </c>
      <c r="F222" s="13">
        <f>+[2]Validado!J4212</f>
        <v>457348.45</v>
      </c>
      <c r="G222" s="13"/>
      <c r="H222" s="13"/>
      <c r="I222" s="12">
        <f t="shared" si="13"/>
        <v>457348.45</v>
      </c>
      <c r="J222" s="12"/>
      <c r="K222" s="12">
        <f t="shared" si="14"/>
        <v>457348.45</v>
      </c>
    </row>
    <row r="223" spans="1:11" x14ac:dyDescent="0.25">
      <c r="A223" s="10">
        <f t="shared" si="12"/>
        <v>213</v>
      </c>
      <c r="B223" s="11" t="s">
        <v>232</v>
      </c>
      <c r="C223" s="12">
        <v>229586.92</v>
      </c>
      <c r="D223" s="12">
        <v>0</v>
      </c>
      <c r="E223" s="12">
        <v>0</v>
      </c>
      <c r="F223" s="13">
        <v>0</v>
      </c>
      <c r="G223" s="13"/>
      <c r="H223" s="13"/>
      <c r="I223" s="12">
        <f t="shared" si="13"/>
        <v>229586.92</v>
      </c>
      <c r="J223" s="12"/>
      <c r="K223" s="12">
        <f t="shared" si="14"/>
        <v>229586.92</v>
      </c>
    </row>
    <row r="224" spans="1:11" x14ac:dyDescent="0.25">
      <c r="A224" s="10">
        <f t="shared" si="12"/>
        <v>214</v>
      </c>
      <c r="B224" s="11" t="s">
        <v>233</v>
      </c>
      <c r="C224" s="12">
        <v>0</v>
      </c>
      <c r="D224" s="12">
        <v>0</v>
      </c>
      <c r="E224" s="12">
        <f>+[2]Validado!K4215</f>
        <v>131760</v>
      </c>
      <c r="F224" s="13">
        <v>0</v>
      </c>
      <c r="G224" s="13"/>
      <c r="H224" s="13"/>
      <c r="I224" s="12">
        <f t="shared" si="13"/>
        <v>131760</v>
      </c>
      <c r="J224" s="12"/>
      <c r="K224" s="12">
        <f t="shared" si="14"/>
        <v>131760</v>
      </c>
    </row>
    <row r="225" spans="1:11" x14ac:dyDescent="0.25">
      <c r="A225" s="10">
        <f t="shared" si="12"/>
        <v>215</v>
      </c>
      <c r="B225" s="11" t="s">
        <v>234</v>
      </c>
      <c r="C225" s="12">
        <v>0</v>
      </c>
      <c r="D225" s="12">
        <v>0</v>
      </c>
      <c r="E225" s="12">
        <v>0</v>
      </c>
      <c r="F225" s="13">
        <v>0</v>
      </c>
      <c r="G225" s="13">
        <f>+[2]Validado!J4266</f>
        <v>160706.56</v>
      </c>
      <c r="H225" s="13">
        <f>+[2]Validado!J4270</f>
        <v>0</v>
      </c>
      <c r="I225" s="12">
        <f t="shared" si="13"/>
        <v>160706.56</v>
      </c>
      <c r="J225" s="12"/>
      <c r="K225" s="12">
        <f t="shared" si="14"/>
        <v>160706.56</v>
      </c>
    </row>
    <row r="226" spans="1:11" x14ac:dyDescent="0.25">
      <c r="A226" s="10">
        <f t="shared" si="12"/>
        <v>216</v>
      </c>
      <c r="B226" s="11" t="s">
        <v>235</v>
      </c>
      <c r="C226" s="12">
        <v>0</v>
      </c>
      <c r="D226" s="12">
        <v>0</v>
      </c>
      <c r="E226" s="12">
        <v>0</v>
      </c>
      <c r="F226" s="13">
        <v>0</v>
      </c>
      <c r="G226" s="13">
        <f>+[2]Validado!K4246</f>
        <v>184080</v>
      </c>
      <c r="H226" s="13"/>
      <c r="I226" s="12">
        <f t="shared" si="13"/>
        <v>184080</v>
      </c>
      <c r="J226" s="12"/>
      <c r="K226" s="12"/>
    </row>
    <row r="227" spans="1:11" x14ac:dyDescent="0.25">
      <c r="A227" s="10">
        <f t="shared" si="12"/>
        <v>217</v>
      </c>
      <c r="B227" s="11" t="s">
        <v>236</v>
      </c>
      <c r="C227" s="12">
        <v>392716.52</v>
      </c>
      <c r="D227" s="12">
        <v>0</v>
      </c>
      <c r="E227" s="12">
        <v>0</v>
      </c>
      <c r="F227" s="13">
        <v>0</v>
      </c>
      <c r="G227" s="13"/>
      <c r="H227" s="13"/>
      <c r="I227" s="12">
        <f t="shared" si="13"/>
        <v>392716.52</v>
      </c>
      <c r="J227" s="12"/>
      <c r="K227" s="12">
        <f t="shared" si="14"/>
        <v>392716.52</v>
      </c>
    </row>
    <row r="228" spans="1:11" x14ac:dyDescent="0.25">
      <c r="A228" s="10">
        <f t="shared" si="12"/>
        <v>218</v>
      </c>
      <c r="B228" s="11" t="s">
        <v>237</v>
      </c>
      <c r="C228" s="12">
        <v>401995.2</v>
      </c>
      <c r="D228" s="12">
        <v>0</v>
      </c>
      <c r="E228" s="12">
        <v>0</v>
      </c>
      <c r="F228" s="13">
        <v>0</v>
      </c>
      <c r="G228" s="13"/>
      <c r="H228" s="13"/>
      <c r="I228" s="12">
        <f t="shared" si="13"/>
        <v>401995.2</v>
      </c>
      <c r="J228" s="12"/>
      <c r="K228" s="12">
        <f t="shared" si="14"/>
        <v>401995.2</v>
      </c>
    </row>
    <row r="229" spans="1:11" x14ac:dyDescent="0.25">
      <c r="A229" s="10">
        <f t="shared" si="12"/>
        <v>219</v>
      </c>
      <c r="B229" s="11" t="s">
        <v>238</v>
      </c>
      <c r="C229" s="12">
        <v>0</v>
      </c>
      <c r="D229" s="12">
        <v>0</v>
      </c>
      <c r="E229" s="12">
        <v>0</v>
      </c>
      <c r="F229" s="13">
        <v>0</v>
      </c>
      <c r="G229" s="13">
        <f>+[2]Validado!K4283</f>
        <v>17228</v>
      </c>
      <c r="H229" s="13"/>
      <c r="I229" s="12">
        <f t="shared" si="13"/>
        <v>17228</v>
      </c>
      <c r="J229" s="12"/>
      <c r="K229" s="12">
        <f t="shared" si="14"/>
        <v>17228</v>
      </c>
    </row>
    <row r="230" spans="1:11" x14ac:dyDescent="0.25">
      <c r="A230" s="10">
        <f t="shared" si="12"/>
        <v>220</v>
      </c>
      <c r="B230" s="11" t="s">
        <v>239</v>
      </c>
      <c r="C230" s="12">
        <v>0</v>
      </c>
      <c r="D230" s="12">
        <v>0</v>
      </c>
      <c r="E230" s="12">
        <v>0</v>
      </c>
      <c r="F230" s="13">
        <f>+[2]Validado!K4288</f>
        <v>58800</v>
      </c>
      <c r="G230" s="13">
        <v>0</v>
      </c>
      <c r="H230" s="13"/>
      <c r="I230" s="12">
        <f t="shared" si="13"/>
        <v>58800</v>
      </c>
      <c r="J230" s="12"/>
      <c r="K230" s="12">
        <f t="shared" si="14"/>
        <v>58800</v>
      </c>
    </row>
    <row r="231" spans="1:11" x14ac:dyDescent="0.25">
      <c r="A231" s="10">
        <f t="shared" si="12"/>
        <v>221</v>
      </c>
      <c r="B231" s="11" t="s">
        <v>240</v>
      </c>
      <c r="C231" s="12">
        <v>47710</v>
      </c>
      <c r="D231" s="12">
        <v>0</v>
      </c>
      <c r="E231" s="12">
        <v>0</v>
      </c>
      <c r="F231" s="13">
        <v>0</v>
      </c>
      <c r="G231" s="13"/>
      <c r="H231" s="13"/>
      <c r="I231" s="12">
        <f t="shared" si="13"/>
        <v>47710</v>
      </c>
      <c r="J231" s="12"/>
      <c r="K231" s="12">
        <f t="shared" si="14"/>
        <v>47710</v>
      </c>
    </row>
    <row r="232" spans="1:11" x14ac:dyDescent="0.25">
      <c r="A232" s="10">
        <f t="shared" si="12"/>
        <v>222</v>
      </c>
      <c r="B232" s="11" t="s">
        <v>241</v>
      </c>
      <c r="C232" s="12">
        <v>98060</v>
      </c>
      <c r="D232" s="12">
        <v>0</v>
      </c>
      <c r="E232" s="12">
        <v>0</v>
      </c>
      <c r="F232" s="13">
        <v>0</v>
      </c>
      <c r="G232" s="13"/>
      <c r="H232" s="13"/>
      <c r="I232" s="12">
        <f t="shared" si="13"/>
        <v>98060</v>
      </c>
      <c r="J232" s="12"/>
      <c r="K232" s="12">
        <f t="shared" si="14"/>
        <v>98060</v>
      </c>
    </row>
    <row r="233" spans="1:11" x14ac:dyDescent="0.25">
      <c r="A233" s="10">
        <f t="shared" si="12"/>
        <v>223</v>
      </c>
      <c r="B233" s="11" t="s">
        <v>242</v>
      </c>
      <c r="C233" s="12">
        <f>+[2]Validado!K4292</f>
        <v>419110</v>
      </c>
      <c r="D233" s="12">
        <v>0</v>
      </c>
      <c r="E233" s="12">
        <v>0</v>
      </c>
      <c r="F233" s="13">
        <v>0</v>
      </c>
      <c r="G233" s="13"/>
      <c r="H233" s="13"/>
      <c r="I233" s="12">
        <f t="shared" si="13"/>
        <v>419110</v>
      </c>
      <c r="J233" s="12"/>
      <c r="K233" s="12">
        <f t="shared" si="14"/>
        <v>419110</v>
      </c>
    </row>
    <row r="234" spans="1:11" x14ac:dyDescent="0.25">
      <c r="A234" s="10">
        <f t="shared" si="12"/>
        <v>224</v>
      </c>
      <c r="B234" s="11" t="s">
        <v>243</v>
      </c>
      <c r="C234" s="12">
        <v>0</v>
      </c>
      <c r="D234" s="12">
        <f>+[2]Validado!K4320</f>
        <v>360800</v>
      </c>
      <c r="E234" s="12">
        <v>0</v>
      </c>
      <c r="F234" s="13">
        <v>0</v>
      </c>
      <c r="G234" s="13"/>
      <c r="H234" s="13"/>
      <c r="I234" s="12">
        <f t="shared" si="13"/>
        <v>360800</v>
      </c>
      <c r="J234" s="12"/>
      <c r="K234" s="12">
        <f t="shared" si="14"/>
        <v>360800</v>
      </c>
    </row>
    <row r="235" spans="1:11" x14ac:dyDescent="0.25">
      <c r="A235" s="10">
        <f t="shared" si="12"/>
        <v>225</v>
      </c>
      <c r="B235" s="11" t="s">
        <v>244</v>
      </c>
      <c r="C235" s="12">
        <v>0</v>
      </c>
      <c r="D235" s="12">
        <f>+[2]Validado!J4333</f>
        <v>1303125.8</v>
      </c>
      <c r="E235" s="12">
        <v>0</v>
      </c>
      <c r="F235" s="13">
        <v>0</v>
      </c>
      <c r="G235" s="13">
        <v>0</v>
      </c>
      <c r="H235" s="13">
        <f>[2]Validado!J4337</f>
        <v>0</v>
      </c>
      <c r="I235" s="12">
        <f t="shared" si="13"/>
        <v>1303125.8</v>
      </c>
      <c r="J235" s="12"/>
      <c r="K235" s="12">
        <f t="shared" si="14"/>
        <v>1303125.8</v>
      </c>
    </row>
    <row r="236" spans="1:11" x14ac:dyDescent="0.25">
      <c r="A236" s="10">
        <f t="shared" si="12"/>
        <v>226</v>
      </c>
      <c r="B236" s="11" t="s">
        <v>245</v>
      </c>
      <c r="C236" s="12">
        <v>0</v>
      </c>
      <c r="D236" s="12">
        <v>0</v>
      </c>
      <c r="E236" s="12">
        <f>+[2]Validado!J4358</f>
        <v>3433763.5</v>
      </c>
      <c r="F236" s="13">
        <f>+[2]Validado!J4385</f>
        <v>0</v>
      </c>
      <c r="G236" s="13"/>
      <c r="H236" s="13"/>
      <c r="I236" s="12">
        <f t="shared" si="13"/>
        <v>3433763.5</v>
      </c>
      <c r="J236" s="12"/>
      <c r="K236" s="12">
        <f t="shared" si="14"/>
        <v>3433763.5</v>
      </c>
    </row>
    <row r="237" spans="1:11" x14ac:dyDescent="0.25">
      <c r="A237" s="10">
        <f t="shared" si="12"/>
        <v>227</v>
      </c>
      <c r="B237" s="11" t="s">
        <v>246</v>
      </c>
      <c r="C237" s="12">
        <v>0</v>
      </c>
      <c r="D237" s="12">
        <v>0</v>
      </c>
      <c r="E237" s="12">
        <v>0</v>
      </c>
      <c r="F237" s="13">
        <f>+[2]Validado!K4387</f>
        <v>595032</v>
      </c>
      <c r="G237" s="13">
        <v>0</v>
      </c>
      <c r="H237" s="13"/>
      <c r="I237" s="12">
        <f t="shared" si="13"/>
        <v>595032</v>
      </c>
      <c r="J237" s="12"/>
      <c r="K237" s="12"/>
    </row>
    <row r="238" spans="1:11" x14ac:dyDescent="0.25">
      <c r="A238" s="10">
        <f t="shared" si="12"/>
        <v>228</v>
      </c>
      <c r="B238" s="11" t="s">
        <v>247</v>
      </c>
      <c r="C238" s="12">
        <v>0</v>
      </c>
      <c r="D238" s="12">
        <v>0</v>
      </c>
      <c r="E238" s="12">
        <v>0</v>
      </c>
      <c r="F238" s="13">
        <v>0</v>
      </c>
      <c r="G238" s="13">
        <f>+[2]Validado!K4394</f>
        <v>0</v>
      </c>
      <c r="H238" s="13">
        <f>+[2]Validado!J4413</f>
        <v>0</v>
      </c>
      <c r="I238" s="12">
        <f t="shared" si="13"/>
        <v>0</v>
      </c>
      <c r="J238" s="12"/>
      <c r="K238" s="12"/>
    </row>
    <row r="239" spans="1:11" x14ac:dyDescent="0.25">
      <c r="A239" s="10">
        <f t="shared" si="12"/>
        <v>229</v>
      </c>
      <c r="B239" s="11" t="s">
        <v>248</v>
      </c>
      <c r="C239" s="12">
        <v>0</v>
      </c>
      <c r="D239" s="12">
        <v>0</v>
      </c>
      <c r="E239" s="12">
        <v>0</v>
      </c>
      <c r="F239" s="13">
        <f>+[2]Validado!K4434</f>
        <v>0</v>
      </c>
      <c r="G239" s="13">
        <f>+[2]Validado!J4441</f>
        <v>116348.5</v>
      </c>
      <c r="H239" s="13"/>
      <c r="I239" s="12">
        <f t="shared" si="13"/>
        <v>116348.5</v>
      </c>
      <c r="J239" s="12"/>
      <c r="K239" s="12">
        <f t="shared" si="14"/>
        <v>116348.5</v>
      </c>
    </row>
    <row r="240" spans="1:11" x14ac:dyDescent="0.25">
      <c r="A240" s="10">
        <f t="shared" si="12"/>
        <v>230</v>
      </c>
      <c r="B240" s="11" t="s">
        <v>249</v>
      </c>
      <c r="C240" s="12">
        <v>580147.67000000004</v>
      </c>
      <c r="D240" s="12">
        <v>0</v>
      </c>
      <c r="E240" s="12">
        <v>0</v>
      </c>
      <c r="F240" s="13">
        <f>+[2]Validado!K4445</f>
        <v>314499.78000000003</v>
      </c>
      <c r="G240" s="13"/>
      <c r="H240" s="13"/>
      <c r="I240" s="12">
        <f t="shared" si="13"/>
        <v>894647.45000000007</v>
      </c>
      <c r="J240" s="12"/>
      <c r="K240" s="12">
        <f t="shared" si="14"/>
        <v>894647.45000000007</v>
      </c>
    </row>
    <row r="241" spans="1:11" x14ac:dyDescent="0.25">
      <c r="A241" s="10">
        <f t="shared" si="12"/>
        <v>231</v>
      </c>
      <c r="B241" s="11" t="s">
        <v>250</v>
      </c>
      <c r="C241" s="12">
        <v>0</v>
      </c>
      <c r="D241" s="12">
        <f>+[2]Validado!J4459</f>
        <v>79100</v>
      </c>
      <c r="E241" s="12">
        <f>+[2]Validado!J4471</f>
        <v>1384240.3</v>
      </c>
      <c r="F241" s="13">
        <f>+[2]Validado!J4477</f>
        <v>1111394.8</v>
      </c>
      <c r="G241" s="13">
        <v>0</v>
      </c>
      <c r="H241" s="13"/>
      <c r="I241" s="12">
        <f t="shared" si="13"/>
        <v>2574735.1</v>
      </c>
      <c r="J241" s="12"/>
      <c r="K241" s="12">
        <f t="shared" si="14"/>
        <v>2574735.1</v>
      </c>
    </row>
    <row r="242" spans="1:11" x14ac:dyDescent="0.25">
      <c r="A242" s="10">
        <f t="shared" si="12"/>
        <v>232</v>
      </c>
      <c r="B242" s="11" t="s">
        <v>251</v>
      </c>
      <c r="C242" s="12">
        <f>+[2]Validado!K4481</f>
        <v>35069.949999999997</v>
      </c>
      <c r="D242" s="12">
        <v>0</v>
      </c>
      <c r="E242" s="12">
        <v>0</v>
      </c>
      <c r="F242" s="13">
        <v>0</v>
      </c>
      <c r="G242" s="13"/>
      <c r="H242" s="13"/>
      <c r="I242" s="12">
        <f t="shared" si="13"/>
        <v>35069.949999999997</v>
      </c>
      <c r="J242" s="12"/>
      <c r="K242" s="12">
        <f t="shared" si="14"/>
        <v>35069.949999999997</v>
      </c>
    </row>
    <row r="243" spans="1:11" x14ac:dyDescent="0.25">
      <c r="A243" s="10">
        <f t="shared" si="12"/>
        <v>233</v>
      </c>
      <c r="B243" s="11" t="s">
        <v>252</v>
      </c>
      <c r="C243" s="12">
        <v>0</v>
      </c>
      <c r="D243" s="12">
        <v>0</v>
      </c>
      <c r="E243" s="12">
        <f>+[2]Validado!J4492</f>
        <v>0</v>
      </c>
      <c r="F243" s="13">
        <f>+[2]Validado!J4497</f>
        <v>660505</v>
      </c>
      <c r="G243" s="13">
        <f>+[2]Validado!J4505</f>
        <v>805615.5</v>
      </c>
      <c r="H243" s="13"/>
      <c r="I243" s="12">
        <f t="shared" si="13"/>
        <v>1466120.5</v>
      </c>
      <c r="J243" s="12"/>
      <c r="K243" s="12">
        <f t="shared" si="14"/>
        <v>1466120.5</v>
      </c>
    </row>
    <row r="244" spans="1:11" x14ac:dyDescent="0.25">
      <c r="A244" s="10">
        <f t="shared" si="12"/>
        <v>234</v>
      </c>
      <c r="B244" s="11" t="s">
        <v>253</v>
      </c>
      <c r="C244" s="12">
        <v>0</v>
      </c>
      <c r="D244" s="12">
        <v>0</v>
      </c>
      <c r="E244" s="12">
        <v>0</v>
      </c>
      <c r="F244" s="13">
        <f>+[2]Validado!K4568</f>
        <v>130983</v>
      </c>
      <c r="G244" s="13">
        <v>0</v>
      </c>
      <c r="H244" s="13"/>
      <c r="I244" s="12">
        <f t="shared" si="13"/>
        <v>130983</v>
      </c>
      <c r="J244" s="12"/>
      <c r="K244" s="12">
        <f t="shared" si="14"/>
        <v>130983</v>
      </c>
    </row>
    <row r="245" spans="1:11" x14ac:dyDescent="0.25">
      <c r="A245" s="10">
        <f t="shared" si="12"/>
        <v>235</v>
      </c>
      <c r="B245" s="11" t="s">
        <v>254</v>
      </c>
      <c r="C245" s="12">
        <v>0</v>
      </c>
      <c r="D245" s="12">
        <v>0</v>
      </c>
      <c r="E245" s="12">
        <v>0</v>
      </c>
      <c r="F245" s="13">
        <f>+[2]Validado!J4604</f>
        <v>560000</v>
      </c>
      <c r="G245" s="13">
        <f>+[2]Validado!J4608</f>
        <v>0</v>
      </c>
      <c r="H245" s="13"/>
      <c r="I245" s="12">
        <f t="shared" si="13"/>
        <v>560000</v>
      </c>
      <c r="J245" s="12"/>
      <c r="K245" s="12">
        <f t="shared" si="14"/>
        <v>560000</v>
      </c>
    </row>
    <row r="246" spans="1:11" x14ac:dyDescent="0.25">
      <c r="A246" s="10">
        <f t="shared" si="12"/>
        <v>236</v>
      </c>
      <c r="B246" s="11" t="s">
        <v>255</v>
      </c>
      <c r="C246" s="12">
        <v>0</v>
      </c>
      <c r="D246" s="12">
        <v>0</v>
      </c>
      <c r="E246" s="12">
        <v>0</v>
      </c>
      <c r="F246" s="13">
        <v>0</v>
      </c>
      <c r="G246" s="13">
        <f>+[2]Validado!K4611</f>
        <v>84960</v>
      </c>
      <c r="H246" s="13"/>
      <c r="I246" s="12">
        <f t="shared" si="13"/>
        <v>84960</v>
      </c>
      <c r="J246" s="12"/>
      <c r="K246" s="12"/>
    </row>
    <row r="247" spans="1:11" x14ac:dyDescent="0.25">
      <c r="A247" s="10">
        <f t="shared" si="12"/>
        <v>237</v>
      </c>
      <c r="B247" s="11" t="s">
        <v>256</v>
      </c>
      <c r="C247" s="12">
        <v>0</v>
      </c>
      <c r="D247" s="12">
        <v>0</v>
      </c>
      <c r="E247" s="12">
        <v>0</v>
      </c>
      <c r="F247" s="13">
        <v>0</v>
      </c>
      <c r="G247" s="13">
        <f>+[2]Validado!K4615</f>
        <v>110920</v>
      </c>
      <c r="H247" s="13"/>
      <c r="I247" s="12">
        <f t="shared" si="13"/>
        <v>110920</v>
      </c>
      <c r="J247" s="12"/>
      <c r="K247" s="12"/>
    </row>
    <row r="248" spans="1:11" x14ac:dyDescent="0.25">
      <c r="A248" s="10">
        <f t="shared" si="12"/>
        <v>238</v>
      </c>
      <c r="B248" s="11" t="s">
        <v>257</v>
      </c>
      <c r="C248" s="12">
        <v>0</v>
      </c>
      <c r="D248" s="12">
        <v>0</v>
      </c>
      <c r="E248" s="12">
        <f>+[2]Validado!K4619</f>
        <v>500000</v>
      </c>
      <c r="F248" s="13">
        <v>0</v>
      </c>
      <c r="G248" s="13">
        <v>0</v>
      </c>
      <c r="H248" s="13"/>
      <c r="I248" s="12">
        <f t="shared" si="13"/>
        <v>500000</v>
      </c>
      <c r="J248" s="12"/>
      <c r="K248" s="12">
        <f t="shared" si="14"/>
        <v>500000</v>
      </c>
    </row>
    <row r="249" spans="1:11" x14ac:dyDescent="0.25">
      <c r="A249" s="10">
        <f t="shared" si="12"/>
        <v>239</v>
      </c>
      <c r="B249" s="11" t="s">
        <v>258</v>
      </c>
      <c r="C249" s="12">
        <f>+[2]Validado!K4560</f>
        <v>211800</v>
      </c>
      <c r="D249" s="12">
        <v>0</v>
      </c>
      <c r="E249" s="12">
        <v>0</v>
      </c>
      <c r="F249" s="13">
        <v>0</v>
      </c>
      <c r="G249" s="13"/>
      <c r="H249" s="13"/>
      <c r="I249" s="12">
        <f t="shared" si="13"/>
        <v>211800</v>
      </c>
      <c r="J249" s="12"/>
      <c r="K249" s="12">
        <f t="shared" si="14"/>
        <v>211800</v>
      </c>
    </row>
    <row r="250" spans="1:11" x14ac:dyDescent="0.25">
      <c r="A250" s="10">
        <f t="shared" si="12"/>
        <v>240</v>
      </c>
      <c r="B250" s="11" t="s">
        <v>259</v>
      </c>
      <c r="C250" s="12">
        <f>+[2]Validado!K4564</f>
        <v>60652</v>
      </c>
      <c r="D250" s="12">
        <v>0</v>
      </c>
      <c r="E250" s="12">
        <v>0</v>
      </c>
      <c r="F250" s="13">
        <v>0</v>
      </c>
      <c r="G250" s="13"/>
      <c r="H250" s="13"/>
      <c r="I250" s="12">
        <f t="shared" si="13"/>
        <v>60652</v>
      </c>
      <c r="J250" s="12"/>
      <c r="K250" s="12">
        <f t="shared" si="14"/>
        <v>60652</v>
      </c>
    </row>
    <row r="251" spans="1:11" x14ac:dyDescent="0.25">
      <c r="A251" s="10">
        <f t="shared" si="12"/>
        <v>241</v>
      </c>
      <c r="B251" s="11" t="s">
        <v>260</v>
      </c>
      <c r="C251" s="12">
        <v>0</v>
      </c>
      <c r="D251" s="12">
        <v>0</v>
      </c>
      <c r="E251" s="12">
        <f>+[2]Validado!J4544</f>
        <v>0</v>
      </c>
      <c r="F251" s="13">
        <f>+[2]Validado!J4558</f>
        <v>3698592</v>
      </c>
      <c r="G251" s="13"/>
      <c r="H251" s="13"/>
      <c r="I251" s="12">
        <f t="shared" si="13"/>
        <v>3698592</v>
      </c>
      <c r="J251" s="12"/>
      <c r="K251" s="12">
        <f t="shared" si="14"/>
        <v>3698592</v>
      </c>
    </row>
    <row r="252" spans="1:11" x14ac:dyDescent="0.25">
      <c r="A252" s="10">
        <f t="shared" si="12"/>
        <v>242</v>
      </c>
      <c r="B252" s="11" t="s">
        <v>261</v>
      </c>
      <c r="C252" s="12">
        <v>0</v>
      </c>
      <c r="D252" s="12">
        <v>0</v>
      </c>
      <c r="E252" s="12">
        <v>0</v>
      </c>
      <c r="F252" s="13">
        <f>+[2]Validado!J4628</f>
        <v>0</v>
      </c>
      <c r="G252" s="13">
        <f>+[2]Validado!J4640</f>
        <v>357239.1</v>
      </c>
      <c r="H252" s="13"/>
      <c r="I252" s="12">
        <f t="shared" si="13"/>
        <v>357239.1</v>
      </c>
      <c r="J252" s="12"/>
      <c r="K252" s="12">
        <f t="shared" si="14"/>
        <v>357239.1</v>
      </c>
    </row>
    <row r="253" spans="1:11" x14ac:dyDescent="0.25">
      <c r="A253" s="10">
        <f t="shared" si="12"/>
        <v>243</v>
      </c>
      <c r="B253" s="11" t="s">
        <v>262</v>
      </c>
      <c r="C253" s="12">
        <v>0</v>
      </c>
      <c r="D253" s="12">
        <v>0</v>
      </c>
      <c r="E253" s="12">
        <v>0</v>
      </c>
      <c r="F253" s="13">
        <v>0</v>
      </c>
      <c r="G253" s="13">
        <f>+[2]Validado!K4642</f>
        <v>765991.1</v>
      </c>
      <c r="H253" s="13"/>
      <c r="I253" s="12">
        <f t="shared" si="13"/>
        <v>765991.1</v>
      </c>
      <c r="J253" s="12"/>
      <c r="K253" s="12"/>
    </row>
    <row r="254" spans="1:11" x14ac:dyDescent="0.25">
      <c r="A254" s="10">
        <f t="shared" si="12"/>
        <v>244</v>
      </c>
      <c r="B254" s="11" t="s">
        <v>263</v>
      </c>
      <c r="C254" s="12">
        <f>+[2]Validado!K4508</f>
        <v>215000</v>
      </c>
      <c r="D254" s="12">
        <v>0</v>
      </c>
      <c r="E254" s="12">
        <v>0</v>
      </c>
      <c r="F254" s="13">
        <v>0</v>
      </c>
      <c r="G254" s="13"/>
      <c r="H254" s="13"/>
      <c r="I254" s="12">
        <f t="shared" si="13"/>
        <v>215000</v>
      </c>
      <c r="J254" s="12"/>
      <c r="K254" s="12">
        <f t="shared" si="14"/>
        <v>215000</v>
      </c>
    </row>
    <row r="255" spans="1:11" x14ac:dyDescent="0.25">
      <c r="A255" s="10">
        <f t="shared" si="12"/>
        <v>245</v>
      </c>
      <c r="B255" s="11" t="s">
        <v>264</v>
      </c>
      <c r="C255" s="12">
        <f>+[2]Validado!K4663</f>
        <v>52779.040000000001</v>
      </c>
      <c r="D255" s="12">
        <v>0</v>
      </c>
      <c r="E255" s="12">
        <v>0</v>
      </c>
      <c r="F255" s="13">
        <v>0</v>
      </c>
      <c r="G255" s="13"/>
      <c r="H255" s="13"/>
      <c r="I255" s="12">
        <f t="shared" si="13"/>
        <v>52779.040000000001</v>
      </c>
      <c r="J255" s="12"/>
      <c r="K255" s="12">
        <f t="shared" si="14"/>
        <v>52779.040000000001</v>
      </c>
    </row>
    <row r="256" spans="1:11" x14ac:dyDescent="0.25">
      <c r="A256" s="10">
        <f t="shared" si="12"/>
        <v>246</v>
      </c>
      <c r="B256" s="11" t="s">
        <v>265</v>
      </c>
      <c r="C256" s="12">
        <v>6490</v>
      </c>
      <c r="D256" s="12">
        <v>0</v>
      </c>
      <c r="E256" s="12">
        <v>0</v>
      </c>
      <c r="F256" s="13">
        <v>0</v>
      </c>
      <c r="G256" s="13"/>
      <c r="H256" s="13"/>
      <c r="I256" s="12">
        <f t="shared" si="13"/>
        <v>6490</v>
      </c>
      <c r="J256" s="12"/>
      <c r="K256" s="12">
        <f t="shared" si="14"/>
        <v>6490</v>
      </c>
    </row>
    <row r="257" spans="1:11" x14ac:dyDescent="0.25">
      <c r="A257" s="10">
        <f t="shared" si="12"/>
        <v>247</v>
      </c>
      <c r="B257" s="11" t="s">
        <v>266</v>
      </c>
      <c r="C257" s="12">
        <v>0</v>
      </c>
      <c r="D257" s="12">
        <v>0</v>
      </c>
      <c r="E257" s="12">
        <v>0</v>
      </c>
      <c r="F257" s="13">
        <v>0</v>
      </c>
      <c r="G257" s="13">
        <v>0</v>
      </c>
      <c r="H257" s="13">
        <f>+[2]Validado!K4667</f>
        <v>503585</v>
      </c>
      <c r="I257" s="12">
        <f t="shared" si="13"/>
        <v>503585</v>
      </c>
      <c r="J257" s="12"/>
      <c r="K257" s="12">
        <f t="shared" si="14"/>
        <v>503585</v>
      </c>
    </row>
    <row r="258" spans="1:11" x14ac:dyDescent="0.25">
      <c r="A258" s="10">
        <f t="shared" si="12"/>
        <v>248</v>
      </c>
      <c r="B258" s="11" t="s">
        <v>267</v>
      </c>
      <c r="C258" s="12">
        <v>174000</v>
      </c>
      <c r="D258" s="12">
        <v>0</v>
      </c>
      <c r="E258" s="12">
        <v>0</v>
      </c>
      <c r="F258" s="13">
        <v>0</v>
      </c>
      <c r="G258" s="13"/>
      <c r="H258" s="13"/>
      <c r="I258" s="12">
        <f t="shared" si="13"/>
        <v>174000</v>
      </c>
      <c r="J258" s="12"/>
      <c r="K258" s="12">
        <f t="shared" si="14"/>
        <v>174000</v>
      </c>
    </row>
    <row r="259" spans="1:11" x14ac:dyDescent="0.25">
      <c r="A259" s="10">
        <f t="shared" si="12"/>
        <v>249</v>
      </c>
      <c r="B259" s="11" t="s">
        <v>268</v>
      </c>
      <c r="C259" s="12">
        <v>2873661.6</v>
      </c>
      <c r="D259" s="12">
        <v>0</v>
      </c>
      <c r="E259" s="12">
        <v>0</v>
      </c>
      <c r="F259" s="13">
        <v>0</v>
      </c>
      <c r="G259" s="13"/>
      <c r="H259" s="13"/>
      <c r="I259" s="12">
        <f t="shared" si="13"/>
        <v>2873661.6</v>
      </c>
      <c r="J259" s="12"/>
      <c r="K259" s="12">
        <f t="shared" si="14"/>
        <v>2873661.6</v>
      </c>
    </row>
    <row r="260" spans="1:11" x14ac:dyDescent="0.25">
      <c r="A260" s="10">
        <f t="shared" si="12"/>
        <v>250</v>
      </c>
      <c r="B260" s="11" t="s">
        <v>269</v>
      </c>
      <c r="C260" s="12">
        <f>+[2]Validado!J4691</f>
        <v>664945</v>
      </c>
      <c r="D260" s="12">
        <f>+[2]Validado!J4695</f>
        <v>706000</v>
      </c>
      <c r="E260" s="12">
        <f>+[2]Validado!J4713</f>
        <v>0</v>
      </c>
      <c r="F260" s="13">
        <f>+[2]Validado!J4729</f>
        <v>0</v>
      </c>
      <c r="G260" s="13">
        <f>+[2]Validado!J4747</f>
        <v>0</v>
      </c>
      <c r="H260" s="13">
        <f>[2]Validado!J4752</f>
        <v>-60500</v>
      </c>
      <c r="I260" s="12">
        <f t="shared" si="13"/>
        <v>1310445</v>
      </c>
      <c r="J260" s="12"/>
      <c r="K260" s="12">
        <f t="shared" si="14"/>
        <v>1310445</v>
      </c>
    </row>
    <row r="261" spans="1:11" x14ac:dyDescent="0.25">
      <c r="A261" s="10">
        <f t="shared" si="12"/>
        <v>251</v>
      </c>
      <c r="B261" s="11" t="s">
        <v>270</v>
      </c>
      <c r="C261" s="12">
        <v>0</v>
      </c>
      <c r="D261" s="12">
        <v>0</v>
      </c>
      <c r="E261" s="12">
        <f>+[2]Validado!K4677</f>
        <v>1879829</v>
      </c>
      <c r="F261" s="13">
        <v>0</v>
      </c>
      <c r="G261" s="13"/>
      <c r="H261" s="13"/>
      <c r="I261" s="12">
        <f t="shared" si="13"/>
        <v>1879829</v>
      </c>
      <c r="J261" s="12"/>
      <c r="K261" s="12">
        <f t="shared" si="14"/>
        <v>1879829</v>
      </c>
    </row>
    <row r="262" spans="1:11" x14ac:dyDescent="0.25">
      <c r="A262" s="10">
        <f t="shared" ref="A262:A268" si="15">1+A261</f>
        <v>252</v>
      </c>
      <c r="B262" s="11" t="s">
        <v>271</v>
      </c>
      <c r="C262" s="12">
        <v>154414.79999999999</v>
      </c>
      <c r="D262" s="12">
        <v>0</v>
      </c>
      <c r="E262" s="12">
        <v>0</v>
      </c>
      <c r="F262" s="13">
        <v>0</v>
      </c>
      <c r="G262" s="13"/>
      <c r="H262" s="13"/>
      <c r="I262" s="12">
        <f t="shared" si="13"/>
        <v>154414.79999999999</v>
      </c>
      <c r="J262" s="12"/>
      <c r="K262" s="12">
        <f t="shared" si="14"/>
        <v>154414.79999999999</v>
      </c>
    </row>
    <row r="263" spans="1:11" x14ac:dyDescent="0.25">
      <c r="A263" s="10">
        <f t="shared" si="15"/>
        <v>253</v>
      </c>
      <c r="B263" s="11" t="s">
        <v>272</v>
      </c>
      <c r="C263" s="12">
        <v>0</v>
      </c>
      <c r="D263" s="12">
        <v>0</v>
      </c>
      <c r="E263" s="12">
        <v>0</v>
      </c>
      <c r="F263" s="13">
        <v>0</v>
      </c>
      <c r="G263" s="13">
        <f>+[2]Validado!J4846</f>
        <v>3241300.16</v>
      </c>
      <c r="H263" s="13">
        <f>+[2]Validado!J4854</f>
        <v>0</v>
      </c>
      <c r="I263" s="12">
        <f t="shared" si="13"/>
        <v>3241300.16</v>
      </c>
      <c r="J263" s="12"/>
      <c r="K263" s="12">
        <f t="shared" si="14"/>
        <v>3241300.16</v>
      </c>
    </row>
    <row r="264" spans="1:11" x14ac:dyDescent="0.25">
      <c r="A264" s="10">
        <f t="shared" si="15"/>
        <v>254</v>
      </c>
      <c r="B264" s="11" t="s">
        <v>273</v>
      </c>
      <c r="C264" s="12">
        <v>0</v>
      </c>
      <c r="D264" s="12">
        <f>+[2]Validado!J4882</f>
        <v>1577461</v>
      </c>
      <c r="E264" s="12">
        <v>0</v>
      </c>
      <c r="F264" s="13">
        <v>0</v>
      </c>
      <c r="G264" s="13"/>
      <c r="H264" s="13"/>
      <c r="I264" s="12">
        <f t="shared" si="13"/>
        <v>1577461</v>
      </c>
      <c r="J264" s="12"/>
      <c r="K264" s="12">
        <f t="shared" si="14"/>
        <v>1577461</v>
      </c>
    </row>
    <row r="265" spans="1:11" x14ac:dyDescent="0.25">
      <c r="A265" s="10">
        <f t="shared" si="15"/>
        <v>255</v>
      </c>
      <c r="B265" s="11" t="s">
        <v>274</v>
      </c>
      <c r="C265" s="12">
        <f>+[2]Validado!K4994</f>
        <v>384371.14</v>
      </c>
      <c r="D265" s="12">
        <v>0</v>
      </c>
      <c r="E265" s="12">
        <v>0</v>
      </c>
      <c r="F265" s="13">
        <v>0</v>
      </c>
      <c r="G265" s="13"/>
      <c r="H265" s="13"/>
      <c r="I265" s="12">
        <f t="shared" si="13"/>
        <v>384371.14</v>
      </c>
      <c r="J265" s="12"/>
      <c r="K265" s="12">
        <f t="shared" si="14"/>
        <v>384371.14</v>
      </c>
    </row>
    <row r="266" spans="1:11" x14ac:dyDescent="0.25">
      <c r="A266" s="10">
        <f t="shared" si="15"/>
        <v>256</v>
      </c>
      <c r="B266" s="11" t="s">
        <v>275</v>
      </c>
      <c r="C266" s="12">
        <f>+[2]Validado!K4858</f>
        <v>318018.31</v>
      </c>
      <c r="D266" s="12">
        <v>0</v>
      </c>
      <c r="E266" s="12">
        <v>0</v>
      </c>
      <c r="F266" s="13">
        <v>0</v>
      </c>
      <c r="G266" s="13"/>
      <c r="H266" s="13"/>
      <c r="I266" s="12">
        <f t="shared" si="13"/>
        <v>318018.31</v>
      </c>
      <c r="J266" s="12"/>
      <c r="K266" s="12">
        <f t="shared" si="14"/>
        <v>318018.31</v>
      </c>
    </row>
    <row r="267" spans="1:11" x14ac:dyDescent="0.25">
      <c r="A267" s="10">
        <f t="shared" si="15"/>
        <v>257</v>
      </c>
      <c r="B267" s="11" t="s">
        <v>276</v>
      </c>
      <c r="C267" s="12">
        <v>0</v>
      </c>
      <c r="D267" s="12">
        <f>+[2]Validado!J4894</f>
        <v>488301.2</v>
      </c>
      <c r="E267" s="12">
        <f>+[2]Validado!J4924</f>
        <v>12086970.5</v>
      </c>
      <c r="F267" s="13">
        <f>+[2]Validado!J4984</f>
        <v>20989438.710000001</v>
      </c>
      <c r="G267" s="13">
        <f>+[2]Validado!J4990</f>
        <v>658012</v>
      </c>
      <c r="H267" s="13"/>
      <c r="I267" s="12">
        <f t="shared" si="13"/>
        <v>34222722.409999996</v>
      </c>
      <c r="J267" s="12"/>
      <c r="K267" s="12">
        <f t="shared" si="14"/>
        <v>34222722.409999996</v>
      </c>
    </row>
    <row r="268" spans="1:11" x14ac:dyDescent="0.25">
      <c r="A268" s="10">
        <f t="shared" si="15"/>
        <v>258</v>
      </c>
      <c r="B268" s="11" t="s">
        <v>277</v>
      </c>
      <c r="C268" s="12">
        <f>+[2]Validado!J4889</f>
        <v>86260</v>
      </c>
      <c r="D268" s="12"/>
      <c r="E268" s="12"/>
      <c r="F268" s="13"/>
      <c r="G268" s="13"/>
      <c r="H268" s="13"/>
      <c r="I268" s="12">
        <f t="shared" ref="I268:I331" si="16">+C268+D268+E268+F268+G268+H268</f>
        <v>86260</v>
      </c>
      <c r="J268" s="12"/>
      <c r="K268" s="12">
        <f t="shared" si="14"/>
        <v>86260</v>
      </c>
    </row>
    <row r="269" spans="1:11" x14ac:dyDescent="0.25">
      <c r="A269" s="10"/>
      <c r="B269" s="11" t="s">
        <v>278</v>
      </c>
      <c r="C269" s="12"/>
      <c r="D269" s="12"/>
      <c r="E269" s="12"/>
      <c r="F269" s="13"/>
      <c r="G269" s="13"/>
      <c r="H269" s="13">
        <f>+[2]Validado!K4864</f>
        <v>0</v>
      </c>
      <c r="I269" s="12">
        <f t="shared" si="16"/>
        <v>0</v>
      </c>
      <c r="J269" s="12"/>
      <c r="K269" s="12"/>
    </row>
    <row r="270" spans="1:11" x14ac:dyDescent="0.25">
      <c r="A270" s="10">
        <f>1+A268</f>
        <v>259</v>
      </c>
      <c r="B270" s="11" t="s">
        <v>279</v>
      </c>
      <c r="C270" s="12">
        <f>+[2]Validado!K5017</f>
        <v>231706.42</v>
      </c>
      <c r="D270" s="12">
        <v>0</v>
      </c>
      <c r="E270" s="12">
        <v>0</v>
      </c>
      <c r="F270" s="13">
        <v>0</v>
      </c>
      <c r="G270" s="13"/>
      <c r="H270" s="13"/>
      <c r="I270" s="12">
        <f t="shared" si="16"/>
        <v>231706.42</v>
      </c>
      <c r="J270" s="12"/>
      <c r="K270" s="12">
        <f t="shared" ref="K270:K276" si="17">+I270-J270</f>
        <v>231706.42</v>
      </c>
    </row>
    <row r="271" spans="1:11" x14ac:dyDescent="0.25">
      <c r="A271" s="10">
        <f t="shared" ref="A271:A282" si="18">1+A270</f>
        <v>260</v>
      </c>
      <c r="B271" s="11" t="s">
        <v>280</v>
      </c>
      <c r="C271" s="12">
        <f>+[2]Validado!K5083</f>
        <v>124623.69</v>
      </c>
      <c r="D271" s="12">
        <v>0</v>
      </c>
      <c r="E271" s="12">
        <v>0</v>
      </c>
      <c r="F271" s="13">
        <v>0</v>
      </c>
      <c r="G271" s="13"/>
      <c r="H271" s="13"/>
      <c r="I271" s="12">
        <f t="shared" si="16"/>
        <v>124623.69</v>
      </c>
      <c r="J271" s="12"/>
      <c r="K271" s="12">
        <f t="shared" si="17"/>
        <v>124623.69</v>
      </c>
    </row>
    <row r="272" spans="1:11" x14ac:dyDescent="0.25">
      <c r="A272" s="10">
        <f t="shared" si="18"/>
        <v>261</v>
      </c>
      <c r="B272" s="11" t="s">
        <v>281</v>
      </c>
      <c r="C272" s="12">
        <v>99789.3</v>
      </c>
      <c r="D272" s="12">
        <v>0</v>
      </c>
      <c r="E272" s="12">
        <v>0</v>
      </c>
      <c r="F272" s="13">
        <v>0</v>
      </c>
      <c r="G272" s="13"/>
      <c r="H272" s="13"/>
      <c r="I272" s="12">
        <f t="shared" si="16"/>
        <v>99789.3</v>
      </c>
      <c r="J272" s="12"/>
      <c r="K272" s="12">
        <f t="shared" si="17"/>
        <v>99789.3</v>
      </c>
    </row>
    <row r="273" spans="1:11" x14ac:dyDescent="0.25">
      <c r="A273" s="10">
        <f t="shared" si="18"/>
        <v>262</v>
      </c>
      <c r="B273" s="11" t="s">
        <v>282</v>
      </c>
      <c r="C273" s="12">
        <v>0</v>
      </c>
      <c r="D273" s="12">
        <f>+[2]Validado!K5043</f>
        <v>133292.32999999999</v>
      </c>
      <c r="E273" s="12">
        <v>0</v>
      </c>
      <c r="F273" s="13">
        <v>0</v>
      </c>
      <c r="G273" s="13"/>
      <c r="H273" s="13"/>
      <c r="I273" s="12">
        <f t="shared" si="16"/>
        <v>133292.32999999999</v>
      </c>
      <c r="J273" s="12"/>
      <c r="K273" s="12">
        <f t="shared" si="17"/>
        <v>133292.32999999999</v>
      </c>
    </row>
    <row r="274" spans="1:11" x14ac:dyDescent="0.25">
      <c r="A274" s="10">
        <f t="shared" si="18"/>
        <v>263</v>
      </c>
      <c r="B274" s="11" t="s">
        <v>283</v>
      </c>
      <c r="C274" s="12">
        <v>68211.11</v>
      </c>
      <c r="D274" s="12">
        <v>0</v>
      </c>
      <c r="E274" s="12">
        <v>0</v>
      </c>
      <c r="F274" s="13">
        <v>0</v>
      </c>
      <c r="G274" s="13"/>
      <c r="H274" s="13"/>
      <c r="I274" s="12">
        <f t="shared" si="16"/>
        <v>68211.11</v>
      </c>
      <c r="J274" s="12"/>
      <c r="K274" s="12">
        <f t="shared" si="17"/>
        <v>68211.11</v>
      </c>
    </row>
    <row r="275" spans="1:11" x14ac:dyDescent="0.25">
      <c r="A275" s="10">
        <f t="shared" si="18"/>
        <v>264</v>
      </c>
      <c r="B275" s="11" t="s">
        <v>284</v>
      </c>
      <c r="C275" s="12">
        <f>+[2]Validado!J5117</f>
        <v>496721.4</v>
      </c>
      <c r="D275" s="12"/>
      <c r="E275" s="12"/>
      <c r="F275" s="13"/>
      <c r="G275" s="13"/>
      <c r="H275" s="13"/>
      <c r="I275" s="12">
        <f t="shared" si="16"/>
        <v>496721.4</v>
      </c>
      <c r="J275" s="12"/>
      <c r="K275" s="12">
        <f t="shared" si="17"/>
        <v>496721.4</v>
      </c>
    </row>
    <row r="276" spans="1:11" x14ac:dyDescent="0.25">
      <c r="A276" s="10">
        <f t="shared" si="18"/>
        <v>265</v>
      </c>
      <c r="B276" s="11" t="s">
        <v>285</v>
      </c>
      <c r="C276" s="12">
        <f>+[2]Validado!K5052</f>
        <v>10422264.4</v>
      </c>
      <c r="D276" s="12">
        <v>0</v>
      </c>
      <c r="E276" s="12">
        <v>0</v>
      </c>
      <c r="F276" s="13">
        <v>0</v>
      </c>
      <c r="G276" s="13"/>
      <c r="H276" s="13"/>
      <c r="I276" s="12">
        <f t="shared" si="16"/>
        <v>10422264.4</v>
      </c>
      <c r="J276" s="12"/>
      <c r="K276" s="12">
        <f t="shared" si="17"/>
        <v>10422264.4</v>
      </c>
    </row>
    <row r="277" spans="1:11" x14ac:dyDescent="0.25">
      <c r="A277" s="10">
        <f t="shared" si="18"/>
        <v>266</v>
      </c>
      <c r="B277" s="11" t="s">
        <v>286</v>
      </c>
      <c r="C277" s="12">
        <v>0</v>
      </c>
      <c r="D277" s="12">
        <v>0</v>
      </c>
      <c r="E277" s="12">
        <v>0</v>
      </c>
      <c r="F277" s="13">
        <v>0</v>
      </c>
      <c r="G277" s="13">
        <f>+[2]Validado!K5119</f>
        <v>1748930.25</v>
      </c>
      <c r="H277" s="13"/>
      <c r="I277" s="12">
        <f t="shared" si="16"/>
        <v>1748930.25</v>
      </c>
      <c r="J277" s="12"/>
      <c r="K277" s="12"/>
    </row>
    <row r="278" spans="1:11" x14ac:dyDescent="0.25">
      <c r="A278" s="10">
        <f t="shared" si="18"/>
        <v>267</v>
      </c>
      <c r="B278" s="11" t="s">
        <v>287</v>
      </c>
      <c r="C278" s="12">
        <f>+[2]Validado!J5139</f>
        <v>412760.46</v>
      </c>
      <c r="D278" s="12">
        <f>+[2]Validado!J5142</f>
        <v>613411.19999999995</v>
      </c>
      <c r="E278" s="12">
        <v>0</v>
      </c>
      <c r="F278" s="13">
        <v>0</v>
      </c>
      <c r="G278" s="13">
        <f>+[2]Validado!J5159</f>
        <v>1481508.08</v>
      </c>
      <c r="H278" s="13">
        <f>+[2]Validado!J5165</f>
        <v>0</v>
      </c>
      <c r="I278" s="12">
        <f t="shared" si="16"/>
        <v>2507679.7400000002</v>
      </c>
      <c r="J278" s="12">
        <v>0</v>
      </c>
      <c r="K278" s="12">
        <f>+I278-J278</f>
        <v>2507679.7400000002</v>
      </c>
    </row>
    <row r="279" spans="1:11" x14ac:dyDescent="0.25">
      <c r="A279" s="10">
        <f t="shared" si="18"/>
        <v>268</v>
      </c>
      <c r="B279" s="11" t="s">
        <v>288</v>
      </c>
      <c r="C279" s="12">
        <f>+[2]Validado!K5175</f>
        <v>89550.2</v>
      </c>
      <c r="D279" s="12">
        <v>0</v>
      </c>
      <c r="E279" s="12">
        <v>0</v>
      </c>
      <c r="F279" s="13">
        <v>0</v>
      </c>
      <c r="G279" s="13"/>
      <c r="H279" s="13"/>
      <c r="I279" s="12">
        <f t="shared" si="16"/>
        <v>89550.2</v>
      </c>
      <c r="J279" s="12"/>
      <c r="K279" s="12">
        <f>+I279-J279</f>
        <v>89550.2</v>
      </c>
    </row>
    <row r="280" spans="1:11" x14ac:dyDescent="0.25">
      <c r="A280" s="10">
        <f t="shared" si="18"/>
        <v>269</v>
      </c>
      <c r="B280" s="11" t="s">
        <v>289</v>
      </c>
      <c r="C280" s="12">
        <f>+[2]Validado!J5195</f>
        <v>35223</v>
      </c>
      <c r="D280" s="12">
        <v>0</v>
      </c>
      <c r="E280" s="12">
        <v>0</v>
      </c>
      <c r="F280" s="13">
        <v>0</v>
      </c>
      <c r="G280" s="13"/>
      <c r="H280" s="13"/>
      <c r="I280" s="12">
        <f t="shared" si="16"/>
        <v>35223</v>
      </c>
      <c r="J280" s="12"/>
      <c r="K280" s="12">
        <f>+I280-J280</f>
        <v>35223</v>
      </c>
    </row>
    <row r="281" spans="1:11" x14ac:dyDescent="0.25">
      <c r="A281" s="10">
        <f t="shared" si="18"/>
        <v>270</v>
      </c>
      <c r="B281" s="11" t="s">
        <v>290</v>
      </c>
      <c r="C281" s="12">
        <f>+[2]Validado!J5242</f>
        <v>20744.64</v>
      </c>
      <c r="D281" s="12">
        <v>0</v>
      </c>
      <c r="E281" s="12">
        <v>0</v>
      </c>
      <c r="F281" s="13">
        <v>0</v>
      </c>
      <c r="G281" s="13"/>
      <c r="H281" s="13"/>
      <c r="I281" s="12">
        <f t="shared" si="16"/>
        <v>20744.64</v>
      </c>
      <c r="J281" s="12"/>
      <c r="K281" s="12">
        <f>+I281-J281</f>
        <v>20744.64</v>
      </c>
    </row>
    <row r="282" spans="1:11" x14ac:dyDescent="0.25">
      <c r="A282" s="10">
        <f t="shared" si="18"/>
        <v>271</v>
      </c>
      <c r="B282" s="11" t="s">
        <v>291</v>
      </c>
      <c r="C282" s="12">
        <v>0</v>
      </c>
      <c r="D282" s="12">
        <v>0</v>
      </c>
      <c r="E282" s="12">
        <v>0</v>
      </c>
      <c r="F282" s="13">
        <f>+[2]Validado!J5208</f>
        <v>330164</v>
      </c>
      <c r="G282" s="13">
        <f>+[2]Validado!J5221</f>
        <v>1342839.32</v>
      </c>
      <c r="H282" s="13"/>
      <c r="I282" s="12">
        <f t="shared" si="16"/>
        <v>1673003.32</v>
      </c>
      <c r="J282" s="12"/>
      <c r="K282" s="12"/>
    </row>
    <row r="283" spans="1:11" x14ac:dyDescent="0.25">
      <c r="A283" s="10"/>
      <c r="B283" s="11" t="s">
        <v>292</v>
      </c>
      <c r="C283" s="12"/>
      <c r="D283" s="12"/>
      <c r="E283" s="12"/>
      <c r="F283" s="13"/>
      <c r="G283" s="13"/>
      <c r="H283" s="13">
        <v>131572.6</v>
      </c>
      <c r="I283" s="12">
        <f t="shared" si="16"/>
        <v>131572.6</v>
      </c>
      <c r="J283" s="12"/>
      <c r="K283" s="12"/>
    </row>
    <row r="284" spans="1:11" x14ac:dyDescent="0.25">
      <c r="A284" s="10">
        <f>1+A282</f>
        <v>272</v>
      </c>
      <c r="B284" s="11" t="s">
        <v>293</v>
      </c>
      <c r="C284" s="12">
        <v>0</v>
      </c>
      <c r="D284" s="12">
        <v>0</v>
      </c>
      <c r="E284" s="12">
        <v>0</v>
      </c>
      <c r="F284" s="13">
        <v>0</v>
      </c>
      <c r="G284" s="13">
        <f>+[2]Validado!K5232</f>
        <v>168340.5</v>
      </c>
      <c r="H284" s="13"/>
      <c r="I284" s="12">
        <f t="shared" si="16"/>
        <v>168340.5</v>
      </c>
      <c r="J284" s="12"/>
      <c r="K284" s="12"/>
    </row>
    <row r="285" spans="1:11" x14ac:dyDescent="0.25">
      <c r="A285" s="10">
        <f t="shared" ref="A285:A313" si="19">1+A284</f>
        <v>273</v>
      </c>
      <c r="B285" s="11" t="s">
        <v>294</v>
      </c>
      <c r="C285" s="12">
        <v>371936.5</v>
      </c>
      <c r="D285" s="12">
        <v>0</v>
      </c>
      <c r="E285" s="12">
        <v>0</v>
      </c>
      <c r="F285" s="13">
        <v>0</v>
      </c>
      <c r="G285" s="13"/>
      <c r="H285" s="13"/>
      <c r="I285" s="12">
        <f t="shared" si="16"/>
        <v>371936.5</v>
      </c>
      <c r="J285" s="12"/>
      <c r="K285" s="12">
        <f>+I285-J285</f>
        <v>371936.5</v>
      </c>
    </row>
    <row r="286" spans="1:11" x14ac:dyDescent="0.25">
      <c r="A286" s="10">
        <f t="shared" si="19"/>
        <v>274</v>
      </c>
      <c r="B286" s="11" t="s">
        <v>295</v>
      </c>
      <c r="C286" s="12">
        <f>+[2]Validado!J5247</f>
        <v>30730</v>
      </c>
      <c r="D286" s="12">
        <v>0</v>
      </c>
      <c r="E286" s="12">
        <v>0</v>
      </c>
      <c r="F286" s="13">
        <f>+[2]Validado!J5250</f>
        <v>162000</v>
      </c>
      <c r="G286" s="13">
        <f>+[2]Validado!J5254</f>
        <v>0</v>
      </c>
      <c r="H286" s="13"/>
      <c r="I286" s="12">
        <f t="shared" si="16"/>
        <v>192730</v>
      </c>
      <c r="J286" s="12"/>
      <c r="K286" s="12">
        <f>+I286-J286</f>
        <v>192730</v>
      </c>
    </row>
    <row r="287" spans="1:11" x14ac:dyDescent="0.25">
      <c r="A287" s="10">
        <f t="shared" si="19"/>
        <v>275</v>
      </c>
      <c r="B287" s="11" t="s">
        <v>296</v>
      </c>
      <c r="C287" s="12">
        <v>0</v>
      </c>
      <c r="D287" s="12">
        <v>0</v>
      </c>
      <c r="E287" s="12">
        <v>0</v>
      </c>
      <c r="F287" s="13">
        <v>0</v>
      </c>
      <c r="G287" s="13">
        <f>+[2]Validado!J5266</f>
        <v>459055.4</v>
      </c>
      <c r="H287" s="13">
        <f>+[2]Validado!J5270</f>
        <v>0</v>
      </c>
      <c r="I287" s="12">
        <f t="shared" si="16"/>
        <v>459055.4</v>
      </c>
      <c r="J287" s="12"/>
      <c r="K287" s="12"/>
    </row>
    <row r="288" spans="1:11" x14ac:dyDescent="0.25">
      <c r="A288" s="10">
        <f t="shared" si="19"/>
        <v>276</v>
      </c>
      <c r="B288" s="11" t="s">
        <v>297</v>
      </c>
      <c r="C288" s="12">
        <f>+[2]Validado!K5179</f>
        <v>862561.29</v>
      </c>
      <c r="D288" s="12">
        <v>0</v>
      </c>
      <c r="E288" s="12">
        <v>0</v>
      </c>
      <c r="F288" s="13">
        <v>0</v>
      </c>
      <c r="G288" s="13"/>
      <c r="H288" s="13"/>
      <c r="I288" s="12">
        <f t="shared" si="16"/>
        <v>862561.29</v>
      </c>
      <c r="J288" s="12"/>
      <c r="K288" s="12">
        <f>+I288-J288</f>
        <v>862561.29</v>
      </c>
    </row>
    <row r="289" spans="1:11" x14ac:dyDescent="0.25">
      <c r="A289" s="10">
        <f t="shared" si="19"/>
        <v>277</v>
      </c>
      <c r="B289" s="11" t="s">
        <v>298</v>
      </c>
      <c r="C289" s="12">
        <v>0</v>
      </c>
      <c r="D289" s="12">
        <v>0</v>
      </c>
      <c r="E289" s="12">
        <v>0</v>
      </c>
      <c r="F289" s="13">
        <v>0</v>
      </c>
      <c r="G289" s="13">
        <f>+[2]Validado!J5276</f>
        <v>252125.33</v>
      </c>
      <c r="H289" s="13">
        <f>+[2]Validado!J5280</f>
        <v>0</v>
      </c>
      <c r="I289" s="12">
        <f t="shared" si="16"/>
        <v>252125.33</v>
      </c>
      <c r="J289" s="12"/>
      <c r="K289" s="12"/>
    </row>
    <row r="290" spans="1:11" x14ac:dyDescent="0.25">
      <c r="A290" s="10">
        <f t="shared" si="19"/>
        <v>278</v>
      </c>
      <c r="B290" s="11" t="s">
        <v>299</v>
      </c>
      <c r="C290" s="12">
        <f>+[2]Validado!K5285</f>
        <v>515943.79</v>
      </c>
      <c r="D290" s="12">
        <v>0</v>
      </c>
      <c r="E290" s="12">
        <v>0</v>
      </c>
      <c r="F290" s="13">
        <v>0</v>
      </c>
      <c r="G290" s="13"/>
      <c r="H290" s="13"/>
      <c r="I290" s="12">
        <f t="shared" si="16"/>
        <v>515943.79</v>
      </c>
      <c r="J290" s="12"/>
      <c r="K290" s="12">
        <f t="shared" ref="K290:K296" si="20">+I290-J290</f>
        <v>515943.79</v>
      </c>
    </row>
    <row r="291" spans="1:11" x14ac:dyDescent="0.25">
      <c r="A291" s="10">
        <f t="shared" si="19"/>
        <v>279</v>
      </c>
      <c r="B291" s="11" t="s">
        <v>300</v>
      </c>
      <c r="C291" s="12">
        <v>2260460</v>
      </c>
      <c r="D291" s="12">
        <v>0</v>
      </c>
      <c r="E291" s="12">
        <v>0</v>
      </c>
      <c r="F291" s="13">
        <v>0</v>
      </c>
      <c r="G291" s="13"/>
      <c r="H291" s="13"/>
      <c r="I291" s="12">
        <f t="shared" si="16"/>
        <v>2260460</v>
      </c>
      <c r="J291" s="12"/>
      <c r="K291" s="12">
        <f t="shared" si="20"/>
        <v>2260460</v>
      </c>
    </row>
    <row r="292" spans="1:11" x14ac:dyDescent="0.25">
      <c r="A292" s="10">
        <f t="shared" si="19"/>
        <v>280</v>
      </c>
      <c r="B292" s="11" t="s">
        <v>301</v>
      </c>
      <c r="C292" s="12">
        <v>0</v>
      </c>
      <c r="D292" s="12">
        <v>0</v>
      </c>
      <c r="E292" s="12">
        <f>+[2]Validado!J5325</f>
        <v>0</v>
      </c>
      <c r="F292" s="13">
        <f>+[2]Validado!J5340</f>
        <v>0</v>
      </c>
      <c r="G292" s="13">
        <f>+[2]Validado!J5361</f>
        <v>88200</v>
      </c>
      <c r="H292" s="13"/>
      <c r="I292" s="12">
        <f t="shared" si="16"/>
        <v>88200</v>
      </c>
      <c r="J292" s="12"/>
      <c r="K292" s="12">
        <f t="shared" si="20"/>
        <v>88200</v>
      </c>
    </row>
    <row r="293" spans="1:11" x14ac:dyDescent="0.25">
      <c r="A293" s="10">
        <f t="shared" si="19"/>
        <v>281</v>
      </c>
      <c r="B293" s="11" t="s">
        <v>302</v>
      </c>
      <c r="C293" s="12">
        <v>3286403.64</v>
      </c>
      <c r="D293" s="12">
        <v>0</v>
      </c>
      <c r="E293" s="12">
        <v>0</v>
      </c>
      <c r="F293" s="13">
        <v>0</v>
      </c>
      <c r="G293" s="13"/>
      <c r="H293" s="13"/>
      <c r="I293" s="12">
        <f t="shared" si="16"/>
        <v>3286403.64</v>
      </c>
      <c r="J293" s="12"/>
      <c r="K293" s="12">
        <f t="shared" si="20"/>
        <v>3286403.64</v>
      </c>
    </row>
    <row r="294" spans="1:11" x14ac:dyDescent="0.25">
      <c r="A294" s="10">
        <f t="shared" si="19"/>
        <v>282</v>
      </c>
      <c r="B294" s="11" t="s">
        <v>303</v>
      </c>
      <c r="C294" s="12">
        <f>+[2]Validado!K5295</f>
        <v>65137.120000000003</v>
      </c>
      <c r="D294" s="12">
        <v>0</v>
      </c>
      <c r="E294" s="12">
        <v>0</v>
      </c>
      <c r="F294" s="13">
        <v>0</v>
      </c>
      <c r="G294" s="13"/>
      <c r="H294" s="13"/>
      <c r="I294" s="12">
        <f t="shared" si="16"/>
        <v>65137.120000000003</v>
      </c>
      <c r="J294" s="12"/>
      <c r="K294" s="12">
        <f t="shared" si="20"/>
        <v>65137.120000000003</v>
      </c>
    </row>
    <row r="295" spans="1:11" x14ac:dyDescent="0.25">
      <c r="A295" s="10">
        <f t="shared" si="19"/>
        <v>283</v>
      </c>
      <c r="B295" s="11" t="s">
        <v>304</v>
      </c>
      <c r="C295" s="12">
        <f>+[2]Validado!K5450</f>
        <v>13222604.699999999</v>
      </c>
      <c r="D295" s="12">
        <v>0</v>
      </c>
      <c r="E295" s="12">
        <v>0</v>
      </c>
      <c r="F295" s="13">
        <v>0</v>
      </c>
      <c r="G295" s="13"/>
      <c r="H295" s="13"/>
      <c r="I295" s="12">
        <f t="shared" si="16"/>
        <v>13222604.699999999</v>
      </c>
      <c r="J295" s="12"/>
      <c r="K295" s="12">
        <f t="shared" si="20"/>
        <v>13222604.699999999</v>
      </c>
    </row>
    <row r="296" spans="1:11" x14ac:dyDescent="0.25">
      <c r="A296" s="10">
        <f t="shared" si="19"/>
        <v>284</v>
      </c>
      <c r="B296" s="11" t="s">
        <v>305</v>
      </c>
      <c r="C296" s="12">
        <v>0</v>
      </c>
      <c r="D296" s="12">
        <f>+[2]Validado!J5391</f>
        <v>3286403.64</v>
      </c>
      <c r="E296" s="12"/>
      <c r="F296" s="13">
        <f>+[2]Validado!J5398</f>
        <v>781276.24</v>
      </c>
      <c r="G296" s="13">
        <v>0</v>
      </c>
      <c r="H296" s="13">
        <v>0</v>
      </c>
      <c r="I296" s="12">
        <f t="shared" si="16"/>
        <v>4067679.88</v>
      </c>
      <c r="J296" s="12"/>
      <c r="K296" s="12">
        <f t="shared" si="20"/>
        <v>4067679.88</v>
      </c>
    </row>
    <row r="297" spans="1:11" x14ac:dyDescent="0.25">
      <c r="A297" s="10">
        <f t="shared" si="19"/>
        <v>285</v>
      </c>
      <c r="B297" s="11" t="s">
        <v>306</v>
      </c>
      <c r="C297" s="12">
        <v>0</v>
      </c>
      <c r="D297" s="12">
        <v>0</v>
      </c>
      <c r="E297" s="12">
        <v>0</v>
      </c>
      <c r="F297" s="13">
        <v>0</v>
      </c>
      <c r="G297" s="13">
        <f>+[2]Validado!K5403</f>
        <v>139186.98000000001</v>
      </c>
      <c r="H297" s="13">
        <v>0</v>
      </c>
      <c r="I297" s="12">
        <f t="shared" si="16"/>
        <v>139186.98000000001</v>
      </c>
      <c r="J297" s="12"/>
      <c r="K297" s="12"/>
    </row>
    <row r="298" spans="1:11" x14ac:dyDescent="0.25">
      <c r="A298" s="10">
        <f t="shared" si="19"/>
        <v>286</v>
      </c>
      <c r="B298" s="11" t="s">
        <v>307</v>
      </c>
      <c r="C298" s="12"/>
      <c r="D298" s="12"/>
      <c r="E298" s="12">
        <f>+[2]Validado!J5412</f>
        <v>147989.28</v>
      </c>
      <c r="F298" s="13">
        <v>0</v>
      </c>
      <c r="G298" s="13">
        <v>0</v>
      </c>
      <c r="H298" s="13"/>
      <c r="I298" s="12">
        <f t="shared" si="16"/>
        <v>147989.28</v>
      </c>
      <c r="J298" s="12"/>
      <c r="K298" s="12">
        <f>+I298-J298</f>
        <v>147989.28</v>
      </c>
    </row>
    <row r="299" spans="1:11" x14ac:dyDescent="0.25">
      <c r="A299" s="10">
        <f t="shared" si="19"/>
        <v>287</v>
      </c>
      <c r="B299" s="11" t="s">
        <v>308</v>
      </c>
      <c r="C299" s="12">
        <v>0</v>
      </c>
      <c r="D299" s="12">
        <v>0</v>
      </c>
      <c r="E299" s="12">
        <v>0</v>
      </c>
      <c r="F299" s="13">
        <v>0</v>
      </c>
      <c r="G299" s="13">
        <f>+[2]Validado!K5427</f>
        <v>461900.6</v>
      </c>
      <c r="H299" s="13"/>
      <c r="I299" s="12">
        <f t="shared" si="16"/>
        <v>461900.6</v>
      </c>
      <c r="J299" s="12"/>
      <c r="K299" s="12"/>
    </row>
    <row r="300" spans="1:11" x14ac:dyDescent="0.25">
      <c r="A300" s="10">
        <f t="shared" si="19"/>
        <v>288</v>
      </c>
      <c r="B300" s="11" t="s">
        <v>309</v>
      </c>
      <c r="C300" s="12">
        <v>0</v>
      </c>
      <c r="D300" s="12">
        <v>0</v>
      </c>
      <c r="E300" s="12">
        <v>0</v>
      </c>
      <c r="F300" s="13">
        <v>0</v>
      </c>
      <c r="G300" s="13">
        <v>0</v>
      </c>
      <c r="H300" s="13">
        <f>+[2]Validado!J5423</f>
        <v>0</v>
      </c>
      <c r="I300" s="12">
        <f t="shared" si="16"/>
        <v>0</v>
      </c>
      <c r="J300" s="12"/>
      <c r="K300" s="12"/>
    </row>
    <row r="301" spans="1:11" x14ac:dyDescent="0.25">
      <c r="A301" s="10">
        <f t="shared" si="19"/>
        <v>289</v>
      </c>
      <c r="B301" s="11" t="s">
        <v>310</v>
      </c>
      <c r="C301" s="12">
        <v>0</v>
      </c>
      <c r="D301" s="12">
        <v>0</v>
      </c>
      <c r="E301" s="12">
        <v>0</v>
      </c>
      <c r="F301" s="13">
        <v>0</v>
      </c>
      <c r="G301" s="13">
        <f>+[2]Validado!K5434</f>
        <v>131581.79999999999</v>
      </c>
      <c r="H301" s="13"/>
      <c r="I301" s="12">
        <f t="shared" si="16"/>
        <v>131581.79999999999</v>
      </c>
      <c r="J301" s="12"/>
      <c r="K301" s="12"/>
    </row>
    <row r="302" spans="1:11" x14ac:dyDescent="0.25">
      <c r="A302" s="10">
        <f t="shared" si="19"/>
        <v>290</v>
      </c>
      <c r="B302" s="11" t="s">
        <v>311</v>
      </c>
      <c r="C302" s="12"/>
      <c r="D302" s="12">
        <f>+[2]Validado!J5443</f>
        <v>306800</v>
      </c>
      <c r="E302" s="12"/>
      <c r="F302" s="13"/>
      <c r="G302" s="13"/>
      <c r="H302" s="13"/>
      <c r="I302" s="12">
        <f t="shared" si="16"/>
        <v>306800</v>
      </c>
      <c r="J302" s="12"/>
      <c r="K302" s="12">
        <f>+I302-J302</f>
        <v>306800</v>
      </c>
    </row>
    <row r="303" spans="1:11" x14ac:dyDescent="0.25">
      <c r="A303" s="10">
        <f t="shared" si="19"/>
        <v>291</v>
      </c>
      <c r="B303" s="11" t="s">
        <v>312</v>
      </c>
      <c r="C303" s="12"/>
      <c r="D303" s="12">
        <f>+[2]Validado!J5447</f>
        <v>41300</v>
      </c>
      <c r="E303" s="12"/>
      <c r="F303" s="13"/>
      <c r="G303" s="13"/>
      <c r="H303" s="13"/>
      <c r="I303" s="12">
        <f t="shared" si="16"/>
        <v>41300</v>
      </c>
      <c r="J303" s="12"/>
      <c r="K303" s="12">
        <f>+I303-J303</f>
        <v>41300</v>
      </c>
    </row>
    <row r="304" spans="1:11" x14ac:dyDescent="0.25">
      <c r="A304" s="10">
        <f t="shared" si="19"/>
        <v>292</v>
      </c>
      <c r="B304" s="11" t="s">
        <v>313</v>
      </c>
      <c r="C304" s="12">
        <v>0</v>
      </c>
      <c r="D304" s="12">
        <v>0</v>
      </c>
      <c r="E304" s="12">
        <v>0</v>
      </c>
      <c r="F304" s="13">
        <v>0</v>
      </c>
      <c r="G304" s="13">
        <v>0</v>
      </c>
      <c r="H304" s="13">
        <f>+[2]Validado!J5500</f>
        <v>0</v>
      </c>
      <c r="I304" s="12">
        <f t="shared" si="16"/>
        <v>0</v>
      </c>
      <c r="J304" s="12"/>
      <c r="K304" s="12"/>
    </row>
    <row r="305" spans="1:11" x14ac:dyDescent="0.25">
      <c r="A305" s="10">
        <f t="shared" si="19"/>
        <v>293</v>
      </c>
      <c r="B305" s="11" t="s">
        <v>314</v>
      </c>
      <c r="C305" s="12">
        <v>0</v>
      </c>
      <c r="D305" s="12">
        <v>0</v>
      </c>
      <c r="E305" s="12">
        <f>+[2]Validado!K5543</f>
        <v>10949181.300000001</v>
      </c>
      <c r="F305" s="13">
        <v>0</v>
      </c>
      <c r="G305" s="13"/>
      <c r="H305" s="13"/>
      <c r="I305" s="12">
        <f t="shared" si="16"/>
        <v>10949181.300000001</v>
      </c>
      <c r="J305" s="12"/>
      <c r="K305" s="12">
        <f>+I305-J305</f>
        <v>10949181.300000001</v>
      </c>
    </row>
    <row r="306" spans="1:11" x14ac:dyDescent="0.25">
      <c r="A306" s="10">
        <f t="shared" si="19"/>
        <v>294</v>
      </c>
      <c r="B306" s="11" t="s">
        <v>315</v>
      </c>
      <c r="C306" s="12">
        <v>0</v>
      </c>
      <c r="D306" s="12">
        <v>0</v>
      </c>
      <c r="E306" s="12">
        <v>0</v>
      </c>
      <c r="F306" s="13">
        <v>0</v>
      </c>
      <c r="G306" s="13">
        <v>0</v>
      </c>
      <c r="H306" s="13">
        <f>+[2]Validado!J5522</f>
        <v>258209.4</v>
      </c>
      <c r="I306" s="12">
        <f t="shared" si="16"/>
        <v>258209.4</v>
      </c>
      <c r="J306" s="12"/>
      <c r="K306" s="12"/>
    </row>
    <row r="307" spans="1:11" x14ac:dyDescent="0.25">
      <c r="A307" s="10">
        <f t="shared" si="19"/>
        <v>295</v>
      </c>
      <c r="B307" s="11" t="s">
        <v>316</v>
      </c>
      <c r="C307" s="12">
        <v>0</v>
      </c>
      <c r="D307" s="12">
        <f>+[2]Validado!K5535</f>
        <v>529250</v>
      </c>
      <c r="E307" s="12">
        <v>0</v>
      </c>
      <c r="F307" s="13">
        <v>0</v>
      </c>
      <c r="G307" s="13"/>
      <c r="H307" s="13"/>
      <c r="I307" s="12">
        <f t="shared" si="16"/>
        <v>529250</v>
      </c>
      <c r="J307" s="12"/>
      <c r="K307" s="12">
        <f>+I307-J307</f>
        <v>529250</v>
      </c>
    </row>
    <row r="308" spans="1:11" x14ac:dyDescent="0.25">
      <c r="A308" s="10">
        <f t="shared" si="19"/>
        <v>296</v>
      </c>
      <c r="B308" s="11" t="s">
        <v>317</v>
      </c>
      <c r="C308" s="12">
        <v>0</v>
      </c>
      <c r="D308" s="12">
        <v>0</v>
      </c>
      <c r="E308" s="12">
        <v>0</v>
      </c>
      <c r="F308" s="13">
        <v>0</v>
      </c>
      <c r="G308" s="13">
        <f>+[2]Validado!K5529</f>
        <v>80000</v>
      </c>
      <c r="H308" s="13"/>
      <c r="I308" s="12">
        <f t="shared" si="16"/>
        <v>80000</v>
      </c>
      <c r="J308" s="12"/>
      <c r="K308" s="12"/>
    </row>
    <row r="309" spans="1:11" x14ac:dyDescent="0.25">
      <c r="A309" s="10">
        <f t="shared" si="19"/>
        <v>297</v>
      </c>
      <c r="B309" s="11" t="s">
        <v>318</v>
      </c>
      <c r="C309" s="12">
        <f>+[2]Validado!J5620</f>
        <v>241944</v>
      </c>
      <c r="D309" s="12">
        <v>0</v>
      </c>
      <c r="E309" s="12">
        <v>0</v>
      </c>
      <c r="F309" s="13">
        <v>0</v>
      </c>
      <c r="G309" s="13"/>
      <c r="H309" s="13"/>
      <c r="I309" s="12">
        <f t="shared" si="16"/>
        <v>241944</v>
      </c>
      <c r="J309" s="12"/>
      <c r="K309" s="12">
        <f>+I309-J309</f>
        <v>241944</v>
      </c>
    </row>
    <row r="310" spans="1:11" x14ac:dyDescent="0.25">
      <c r="A310" s="10">
        <f t="shared" si="19"/>
        <v>298</v>
      </c>
      <c r="B310" s="11" t="s">
        <v>319</v>
      </c>
      <c r="C310" s="12">
        <v>0</v>
      </c>
      <c r="D310" s="12">
        <v>0</v>
      </c>
      <c r="E310" s="12">
        <v>0</v>
      </c>
      <c r="F310" s="13">
        <v>0</v>
      </c>
      <c r="G310" s="13">
        <f>+[2]Validado!J5605</f>
        <v>0</v>
      </c>
      <c r="H310" s="13">
        <f>+[2]Validado!J5611</f>
        <v>0</v>
      </c>
      <c r="I310" s="12">
        <f t="shared" si="16"/>
        <v>0</v>
      </c>
      <c r="J310" s="12"/>
      <c r="K310" s="12">
        <f>+I310-J310</f>
        <v>0</v>
      </c>
    </row>
    <row r="311" spans="1:11" x14ac:dyDescent="0.25">
      <c r="A311" s="10">
        <f t="shared" si="19"/>
        <v>299</v>
      </c>
      <c r="B311" s="11" t="s">
        <v>320</v>
      </c>
      <c r="C311" s="12">
        <v>34692</v>
      </c>
      <c r="D311" s="12">
        <v>0</v>
      </c>
      <c r="E311" s="12">
        <v>0</v>
      </c>
      <c r="F311" s="13">
        <v>0</v>
      </c>
      <c r="G311" s="13"/>
      <c r="H311" s="13"/>
      <c r="I311" s="12">
        <f t="shared" si="16"/>
        <v>34692</v>
      </c>
      <c r="J311" s="12"/>
      <c r="K311" s="12">
        <f>+I311-J311</f>
        <v>34692</v>
      </c>
    </row>
    <row r="312" spans="1:11" x14ac:dyDescent="0.25">
      <c r="A312" s="10">
        <f t="shared" si="19"/>
        <v>300</v>
      </c>
      <c r="B312" s="11" t="s">
        <v>321</v>
      </c>
      <c r="C312" s="12">
        <v>0</v>
      </c>
      <c r="D312" s="12">
        <v>0</v>
      </c>
      <c r="E312" s="12">
        <v>0</v>
      </c>
      <c r="F312" s="13">
        <v>0</v>
      </c>
      <c r="G312" s="13">
        <f>+[2]Validado!K5631</f>
        <v>175867.2</v>
      </c>
      <c r="H312" s="13"/>
      <c r="I312" s="12">
        <f t="shared" si="16"/>
        <v>175867.2</v>
      </c>
      <c r="J312" s="12"/>
      <c r="K312" s="12">
        <f>+I312-J312</f>
        <v>175867.2</v>
      </c>
    </row>
    <row r="313" spans="1:11" x14ac:dyDescent="0.25">
      <c r="A313" s="10">
        <f t="shared" si="19"/>
        <v>301</v>
      </c>
      <c r="B313" s="11" t="s">
        <v>322</v>
      </c>
      <c r="C313" s="12">
        <v>1844817</v>
      </c>
      <c r="D313" s="12">
        <v>0</v>
      </c>
      <c r="E313" s="12">
        <v>0</v>
      </c>
      <c r="F313" s="13">
        <v>0</v>
      </c>
      <c r="G313" s="13"/>
      <c r="H313" s="13"/>
      <c r="I313" s="12">
        <f t="shared" si="16"/>
        <v>1844817</v>
      </c>
      <c r="J313" s="12"/>
      <c r="K313" s="12">
        <f>+I313-J313</f>
        <v>1844817</v>
      </c>
    </row>
    <row r="314" spans="1:11" x14ac:dyDescent="0.25">
      <c r="A314" s="10"/>
      <c r="B314" s="11" t="s">
        <v>323</v>
      </c>
      <c r="C314" s="12"/>
      <c r="D314" s="12"/>
      <c r="E314" s="12"/>
      <c r="F314" s="13"/>
      <c r="G314" s="13"/>
      <c r="H314" s="13">
        <f>[2]Validado!K5581</f>
        <v>0</v>
      </c>
      <c r="I314" s="12">
        <f t="shared" si="16"/>
        <v>0</v>
      </c>
      <c r="J314" s="12"/>
      <c r="K314" s="12"/>
    </row>
    <row r="315" spans="1:11" x14ac:dyDescent="0.25">
      <c r="A315" s="10">
        <f>1+A313</f>
        <v>302</v>
      </c>
      <c r="B315" s="11" t="s">
        <v>324</v>
      </c>
      <c r="C315" s="12">
        <f>+[2]Validado!J5742</f>
        <v>49675.64</v>
      </c>
      <c r="D315" s="12"/>
      <c r="E315" s="12"/>
      <c r="F315" s="13"/>
      <c r="G315" s="13"/>
      <c r="H315" s="13"/>
      <c r="I315" s="12">
        <f t="shared" si="16"/>
        <v>49675.64</v>
      </c>
      <c r="J315" s="12"/>
      <c r="K315" s="12">
        <f t="shared" ref="K315:K378" si="21">+I315-J315</f>
        <v>49675.64</v>
      </c>
    </row>
    <row r="316" spans="1:11" x14ac:dyDescent="0.25">
      <c r="A316" s="10">
        <f>1+A315</f>
        <v>303</v>
      </c>
      <c r="B316" s="11" t="s">
        <v>325</v>
      </c>
      <c r="C316" s="12">
        <f>+[2]Validado!J5733</f>
        <v>571727.69999999995</v>
      </c>
      <c r="D316" s="12"/>
      <c r="E316" s="12"/>
      <c r="F316" s="13"/>
      <c r="G316" s="13"/>
      <c r="H316" s="13"/>
      <c r="I316" s="12">
        <f t="shared" si="16"/>
        <v>571727.69999999995</v>
      </c>
      <c r="J316" s="12"/>
      <c r="K316" s="12">
        <f t="shared" si="21"/>
        <v>571727.69999999995</v>
      </c>
    </row>
    <row r="317" spans="1:11" x14ac:dyDescent="0.25">
      <c r="A317" s="10"/>
      <c r="B317" s="11" t="s">
        <v>326</v>
      </c>
      <c r="C317" s="12">
        <v>0</v>
      </c>
      <c r="D317" s="12">
        <v>0</v>
      </c>
      <c r="E317" s="12">
        <f>+[2]Validado!K5735</f>
        <v>175230</v>
      </c>
      <c r="F317" s="13">
        <v>0</v>
      </c>
      <c r="G317" s="13"/>
      <c r="H317" s="13"/>
      <c r="I317" s="12">
        <f t="shared" si="16"/>
        <v>175230</v>
      </c>
      <c r="J317" s="12"/>
      <c r="K317" s="12">
        <f t="shared" si="21"/>
        <v>175230</v>
      </c>
    </row>
    <row r="318" spans="1:11" x14ac:dyDescent="0.25">
      <c r="A318" s="10">
        <f t="shared" ref="A318:A381" si="22">1+A317</f>
        <v>1</v>
      </c>
      <c r="B318" s="11" t="s">
        <v>327</v>
      </c>
      <c r="C318" s="12">
        <f>+[2]Validado!K5744</f>
        <v>918186</v>
      </c>
      <c r="D318" s="12">
        <v>0</v>
      </c>
      <c r="E318" s="12">
        <v>0</v>
      </c>
      <c r="F318" s="13">
        <v>0</v>
      </c>
      <c r="G318" s="13"/>
      <c r="H318" s="13"/>
      <c r="I318" s="12">
        <f t="shared" si="16"/>
        <v>918186</v>
      </c>
      <c r="J318" s="12"/>
      <c r="K318" s="12">
        <f t="shared" si="21"/>
        <v>918186</v>
      </c>
    </row>
    <row r="319" spans="1:11" x14ac:dyDescent="0.25">
      <c r="A319" s="10">
        <f t="shared" si="22"/>
        <v>2</v>
      </c>
      <c r="B319" s="11" t="s">
        <v>328</v>
      </c>
      <c r="C319" s="12">
        <f>+[2]Validado!J6824</f>
        <v>368716.94</v>
      </c>
      <c r="D319" s="12"/>
      <c r="E319" s="12"/>
      <c r="F319" s="13"/>
      <c r="G319" s="13"/>
      <c r="H319" s="13"/>
      <c r="I319" s="12">
        <f t="shared" si="16"/>
        <v>368716.94</v>
      </c>
      <c r="J319" s="12"/>
      <c r="K319" s="12">
        <f t="shared" si="21"/>
        <v>368716.94</v>
      </c>
    </row>
    <row r="320" spans="1:11" x14ac:dyDescent="0.25">
      <c r="A320" s="10">
        <f t="shared" si="22"/>
        <v>3</v>
      </c>
      <c r="B320" s="11" t="s">
        <v>329</v>
      </c>
      <c r="C320" s="12">
        <f>+[2]Validado!J5762</f>
        <v>81107</v>
      </c>
      <c r="D320" s="12"/>
      <c r="E320" s="12"/>
      <c r="F320" s="13"/>
      <c r="G320" s="13"/>
      <c r="H320" s="13"/>
      <c r="I320" s="12">
        <f t="shared" si="16"/>
        <v>81107</v>
      </c>
      <c r="J320" s="12"/>
      <c r="K320" s="12">
        <f t="shared" si="21"/>
        <v>81107</v>
      </c>
    </row>
    <row r="321" spans="1:11" x14ac:dyDescent="0.25">
      <c r="A321" s="10">
        <f t="shared" si="22"/>
        <v>4</v>
      </c>
      <c r="B321" s="11" t="s">
        <v>330</v>
      </c>
      <c r="C321" s="12">
        <v>0</v>
      </c>
      <c r="D321" s="12">
        <v>0</v>
      </c>
      <c r="E321" s="12">
        <v>0</v>
      </c>
      <c r="F321" s="13">
        <v>0</v>
      </c>
      <c r="G321" s="13">
        <f>+[2]Validado!J5784</f>
        <v>2061648.8</v>
      </c>
      <c r="H321" s="13">
        <f>+[2]Validado!J5791</f>
        <v>322000</v>
      </c>
      <c r="I321" s="12">
        <f t="shared" si="16"/>
        <v>2383648.7999999998</v>
      </c>
      <c r="J321" s="12"/>
      <c r="K321" s="12"/>
    </row>
    <row r="322" spans="1:11" x14ac:dyDescent="0.25">
      <c r="A322" s="10">
        <f t="shared" si="22"/>
        <v>5</v>
      </c>
      <c r="B322" s="11" t="s">
        <v>331</v>
      </c>
      <c r="C322" s="12">
        <f>+[2]Validado!J5803</f>
        <v>653814.93999999994</v>
      </c>
      <c r="D322" s="12">
        <f>+[2]Validado!J5805</f>
        <v>39341.72</v>
      </c>
      <c r="E322" s="12">
        <f>+[2]Validado!J5814</f>
        <v>507743.38</v>
      </c>
      <c r="F322" s="13">
        <v>0</v>
      </c>
      <c r="G322" s="13">
        <v>0</v>
      </c>
      <c r="H322" s="13"/>
      <c r="I322" s="12">
        <f t="shared" si="16"/>
        <v>1200900.04</v>
      </c>
      <c r="J322" s="12"/>
      <c r="K322" s="12">
        <f t="shared" si="21"/>
        <v>1200900.04</v>
      </c>
    </row>
    <row r="323" spans="1:11" x14ac:dyDescent="0.25">
      <c r="A323" s="10">
        <f t="shared" si="22"/>
        <v>6</v>
      </c>
      <c r="B323" s="11" t="s">
        <v>332</v>
      </c>
      <c r="C323" s="12">
        <v>226347.6</v>
      </c>
      <c r="D323" s="12">
        <v>0</v>
      </c>
      <c r="E323" s="12">
        <v>0</v>
      </c>
      <c r="F323" s="13">
        <v>0</v>
      </c>
      <c r="G323" s="13"/>
      <c r="H323" s="13"/>
      <c r="I323" s="12">
        <f t="shared" si="16"/>
        <v>226347.6</v>
      </c>
      <c r="J323" s="12"/>
      <c r="K323" s="12">
        <f t="shared" si="21"/>
        <v>226347.6</v>
      </c>
    </row>
    <row r="324" spans="1:11" x14ac:dyDescent="0.25">
      <c r="A324" s="10">
        <f t="shared" si="22"/>
        <v>7</v>
      </c>
      <c r="B324" s="11" t="s">
        <v>333</v>
      </c>
      <c r="C324" s="12">
        <v>0</v>
      </c>
      <c r="D324" s="12">
        <v>0</v>
      </c>
      <c r="E324" s="12">
        <v>0</v>
      </c>
      <c r="F324" s="13">
        <v>0</v>
      </c>
      <c r="G324" s="13">
        <v>0</v>
      </c>
      <c r="H324" s="13">
        <f>+[2]Validado!K5825</f>
        <v>0</v>
      </c>
      <c r="I324" s="12">
        <f t="shared" si="16"/>
        <v>0</v>
      </c>
      <c r="J324" s="12"/>
      <c r="K324" s="12">
        <f t="shared" si="21"/>
        <v>0</v>
      </c>
    </row>
    <row r="325" spans="1:11" x14ac:dyDescent="0.25">
      <c r="A325" s="10">
        <f t="shared" si="22"/>
        <v>8</v>
      </c>
      <c r="B325" s="11" t="s">
        <v>334</v>
      </c>
      <c r="C325" s="12">
        <f>+[2]Validado!K5818</f>
        <v>120580</v>
      </c>
      <c r="D325" s="12">
        <v>0</v>
      </c>
      <c r="E325" s="12">
        <v>0</v>
      </c>
      <c r="F325" s="13">
        <v>0</v>
      </c>
      <c r="G325" s="13"/>
      <c r="H325" s="13"/>
      <c r="I325" s="12">
        <f t="shared" si="16"/>
        <v>120580</v>
      </c>
      <c r="J325" s="12"/>
      <c r="K325" s="12">
        <f t="shared" si="21"/>
        <v>120580</v>
      </c>
    </row>
    <row r="326" spans="1:11" x14ac:dyDescent="0.25">
      <c r="A326" s="10">
        <f t="shared" si="22"/>
        <v>9</v>
      </c>
      <c r="B326" s="11" t="s">
        <v>335</v>
      </c>
      <c r="C326" s="12">
        <f>+[2]Validado!J5754</f>
        <v>237180</v>
      </c>
      <c r="D326" s="12"/>
      <c r="E326" s="12"/>
      <c r="F326" s="13"/>
      <c r="G326" s="13"/>
      <c r="H326" s="13"/>
      <c r="I326" s="12">
        <f t="shared" si="16"/>
        <v>237180</v>
      </c>
      <c r="J326" s="12"/>
      <c r="K326" s="12">
        <f t="shared" si="21"/>
        <v>237180</v>
      </c>
    </row>
    <row r="327" spans="1:11" x14ac:dyDescent="0.25">
      <c r="A327" s="10">
        <f t="shared" si="22"/>
        <v>10</v>
      </c>
      <c r="B327" s="11" t="s">
        <v>336</v>
      </c>
      <c r="C327" s="12">
        <f>+[2]Validado!J5848</f>
        <v>6246200</v>
      </c>
      <c r="D327" s="12">
        <f>+[2]Validado!J5876</f>
        <v>6821017.6500000004</v>
      </c>
      <c r="E327" s="12">
        <f>+[2]Validado!J5899</f>
        <v>4230879</v>
      </c>
      <c r="F327" s="13">
        <f>+[2]Validado!J5942</f>
        <v>7693697</v>
      </c>
      <c r="G327" s="13">
        <f>+[2]Validado!J5966</f>
        <v>2427418</v>
      </c>
      <c r="H327" s="13"/>
      <c r="I327" s="12">
        <f t="shared" si="16"/>
        <v>27419211.649999999</v>
      </c>
      <c r="J327" s="12"/>
      <c r="K327" s="12">
        <f t="shared" si="21"/>
        <v>27419211.649999999</v>
      </c>
    </row>
    <row r="328" spans="1:11" x14ac:dyDescent="0.25">
      <c r="A328" s="10">
        <f t="shared" si="22"/>
        <v>11</v>
      </c>
      <c r="B328" s="11" t="s">
        <v>337</v>
      </c>
      <c r="C328" s="12">
        <f>+[2]Validado!J5992</f>
        <v>21000</v>
      </c>
      <c r="D328" s="12"/>
      <c r="E328" s="12"/>
      <c r="F328" s="13"/>
      <c r="G328" s="13"/>
      <c r="H328" s="13"/>
      <c r="I328" s="12">
        <f t="shared" si="16"/>
        <v>21000</v>
      </c>
      <c r="J328" s="12"/>
      <c r="K328" s="12">
        <f t="shared" si="21"/>
        <v>21000</v>
      </c>
    </row>
    <row r="329" spans="1:11" x14ac:dyDescent="0.25">
      <c r="A329" s="10">
        <f t="shared" si="22"/>
        <v>12</v>
      </c>
      <c r="B329" s="11" t="s">
        <v>338</v>
      </c>
      <c r="C329" s="12">
        <f>+[2]Validado!J6023</f>
        <v>32500</v>
      </c>
      <c r="D329" s="12"/>
      <c r="E329" s="12"/>
      <c r="F329" s="13"/>
      <c r="G329" s="13"/>
      <c r="H329" s="13"/>
      <c r="I329" s="12">
        <f t="shared" si="16"/>
        <v>32500</v>
      </c>
      <c r="J329" s="12"/>
      <c r="K329" s="12">
        <f t="shared" si="21"/>
        <v>32500</v>
      </c>
    </row>
    <row r="330" spans="1:11" x14ac:dyDescent="0.25">
      <c r="A330" s="10">
        <f t="shared" si="22"/>
        <v>13</v>
      </c>
      <c r="B330" s="11" t="s">
        <v>339</v>
      </c>
      <c r="C330" s="12">
        <v>0</v>
      </c>
      <c r="D330" s="12">
        <v>0</v>
      </c>
      <c r="E330" s="12">
        <v>0</v>
      </c>
      <c r="F330" s="13">
        <v>0</v>
      </c>
      <c r="G330" s="13">
        <f>+[2]Validado!K5994</f>
        <v>15399</v>
      </c>
      <c r="H330" s="13"/>
      <c r="I330" s="12">
        <f t="shared" si="16"/>
        <v>15399</v>
      </c>
      <c r="J330" s="12"/>
      <c r="K330" s="12"/>
    </row>
    <row r="331" spans="1:11" x14ac:dyDescent="0.25">
      <c r="A331" s="10">
        <f t="shared" si="22"/>
        <v>14</v>
      </c>
      <c r="B331" s="11" t="s">
        <v>340</v>
      </c>
      <c r="C331" s="12">
        <v>0</v>
      </c>
      <c r="D331" s="12">
        <v>0</v>
      </c>
      <c r="E331" s="12">
        <f>+[2]Validado!J6083</f>
        <v>12398116.1</v>
      </c>
      <c r="F331" s="13">
        <f>+[2]Validado!J6114</f>
        <v>14326828.119999999</v>
      </c>
      <c r="G331" s="13">
        <f>+[2]Validado!J6121</f>
        <v>807875</v>
      </c>
      <c r="H331" s="13">
        <f>+[2]Validado!J6125</f>
        <v>0</v>
      </c>
      <c r="I331" s="12">
        <f t="shared" si="16"/>
        <v>27532819.219999999</v>
      </c>
      <c r="J331" s="12"/>
      <c r="K331" s="12">
        <f t="shared" si="21"/>
        <v>27532819.219999999</v>
      </c>
    </row>
    <row r="332" spans="1:11" x14ac:dyDescent="0.25">
      <c r="A332" s="10">
        <f t="shared" si="22"/>
        <v>15</v>
      </c>
      <c r="B332" s="11" t="s">
        <v>341</v>
      </c>
      <c r="C332" s="12">
        <v>504520.22</v>
      </c>
      <c r="D332" s="12">
        <v>0</v>
      </c>
      <c r="E332" s="12">
        <v>0</v>
      </c>
      <c r="F332" s="13">
        <v>0</v>
      </c>
      <c r="G332" s="13"/>
      <c r="H332" s="13"/>
      <c r="I332" s="12">
        <f t="shared" ref="I332:I395" si="23">+C332+D332+E332+F332+G332+H332</f>
        <v>504520.22</v>
      </c>
      <c r="J332" s="12"/>
      <c r="K332" s="12">
        <f t="shared" si="21"/>
        <v>504520.22</v>
      </c>
    </row>
    <row r="333" spans="1:11" x14ac:dyDescent="0.25">
      <c r="A333" s="10">
        <f t="shared" si="22"/>
        <v>16</v>
      </c>
      <c r="B333" s="11" t="s">
        <v>342</v>
      </c>
      <c r="C333" s="12">
        <f>+[2]Validado!K6052</f>
        <v>13595.2</v>
      </c>
      <c r="D333" s="12">
        <v>0</v>
      </c>
      <c r="E333" s="12">
        <v>0</v>
      </c>
      <c r="F333" s="13">
        <v>0</v>
      </c>
      <c r="G333" s="13"/>
      <c r="H333" s="13"/>
      <c r="I333" s="12">
        <f t="shared" si="23"/>
        <v>13595.2</v>
      </c>
      <c r="J333" s="12"/>
      <c r="K333" s="12">
        <f t="shared" si="21"/>
        <v>13595.2</v>
      </c>
    </row>
    <row r="334" spans="1:11" x14ac:dyDescent="0.25">
      <c r="A334" s="10">
        <f t="shared" si="22"/>
        <v>17</v>
      </c>
      <c r="B334" s="11" t="s">
        <v>343</v>
      </c>
      <c r="C334" s="12">
        <v>0</v>
      </c>
      <c r="D334" s="12">
        <v>0</v>
      </c>
      <c r="E334" s="12">
        <v>0</v>
      </c>
      <c r="F334" s="13">
        <v>0</v>
      </c>
      <c r="G334" s="13">
        <f>+[2]Validado!J6049</f>
        <v>657182</v>
      </c>
      <c r="H334" s="13"/>
      <c r="I334" s="12">
        <f t="shared" si="23"/>
        <v>657182</v>
      </c>
      <c r="J334" s="12"/>
      <c r="K334" s="12"/>
    </row>
    <row r="335" spans="1:11" x14ac:dyDescent="0.25">
      <c r="A335" s="10">
        <f t="shared" si="22"/>
        <v>18</v>
      </c>
      <c r="B335" s="11" t="s">
        <v>344</v>
      </c>
      <c r="C335" s="12">
        <v>0</v>
      </c>
      <c r="D335" s="12">
        <v>0</v>
      </c>
      <c r="E335" s="12">
        <v>0</v>
      </c>
      <c r="F335" s="13">
        <f>+[2]Validado!J6134</f>
        <v>0</v>
      </c>
      <c r="G335" s="13">
        <f>+[2]Validado!J6138</f>
        <v>0</v>
      </c>
      <c r="H335" s="13"/>
      <c r="I335" s="12">
        <f t="shared" si="23"/>
        <v>0</v>
      </c>
      <c r="J335" s="12"/>
      <c r="K335" s="12">
        <f t="shared" si="21"/>
        <v>0</v>
      </c>
    </row>
    <row r="336" spans="1:11" x14ac:dyDescent="0.25">
      <c r="A336" s="10">
        <f t="shared" si="22"/>
        <v>19</v>
      </c>
      <c r="B336" s="11" t="s">
        <v>345</v>
      </c>
      <c r="C336" s="12">
        <v>0</v>
      </c>
      <c r="D336" s="12">
        <v>0</v>
      </c>
      <c r="E336" s="12">
        <v>0</v>
      </c>
      <c r="F336" s="13">
        <v>0</v>
      </c>
      <c r="G336" s="13">
        <v>0</v>
      </c>
      <c r="H336" s="13">
        <f>+[2]Validado!J6158</f>
        <v>228035.12</v>
      </c>
      <c r="I336" s="12">
        <f t="shared" si="23"/>
        <v>228035.12</v>
      </c>
      <c r="J336" s="12"/>
      <c r="K336" s="12"/>
    </row>
    <row r="337" spans="1:11" x14ac:dyDescent="0.25">
      <c r="A337" s="10">
        <f t="shared" si="22"/>
        <v>20</v>
      </c>
      <c r="B337" s="11" t="s">
        <v>346</v>
      </c>
      <c r="C337" s="12">
        <f>+[2]Validado!J6187+[2]Validado!J6245</f>
        <v>25301000</v>
      </c>
      <c r="D337" s="12">
        <f>+[2]Validado!J6255</f>
        <v>2925000</v>
      </c>
      <c r="E337" s="12">
        <f>+[2]Validado!J6261</f>
        <v>0</v>
      </c>
      <c r="F337" s="13">
        <f>+[2]Validado!J6289</f>
        <v>3114140</v>
      </c>
      <c r="G337" s="13">
        <f>+[2]Validado!J6313</f>
        <v>4914250</v>
      </c>
      <c r="H337" s="13">
        <f>+[2]Validado!J6317</f>
        <v>0</v>
      </c>
      <c r="I337" s="12">
        <f t="shared" si="23"/>
        <v>36254390</v>
      </c>
      <c r="J337" s="12">
        <v>38165640</v>
      </c>
      <c r="K337" s="12">
        <f t="shared" si="21"/>
        <v>-1911250</v>
      </c>
    </row>
    <row r="338" spans="1:11" x14ac:dyDescent="0.25">
      <c r="A338" s="10">
        <f t="shared" si="22"/>
        <v>21</v>
      </c>
      <c r="B338" s="11" t="s">
        <v>347</v>
      </c>
      <c r="C338" s="12">
        <v>0</v>
      </c>
      <c r="D338" s="12">
        <v>0</v>
      </c>
      <c r="E338" s="12">
        <v>0</v>
      </c>
      <c r="F338" s="13">
        <v>0</v>
      </c>
      <c r="G338" s="13">
        <f>+[2]Validado!K6321</f>
        <v>55973.52</v>
      </c>
      <c r="H338" s="13"/>
      <c r="I338" s="12">
        <f t="shared" si="23"/>
        <v>55973.52</v>
      </c>
      <c r="J338" s="12"/>
      <c r="K338" s="12">
        <f t="shared" si="21"/>
        <v>55973.52</v>
      </c>
    </row>
    <row r="339" spans="1:11" x14ac:dyDescent="0.25">
      <c r="A339" s="10">
        <f t="shared" si="22"/>
        <v>22</v>
      </c>
      <c r="B339" s="11" t="s">
        <v>348</v>
      </c>
      <c r="C339" s="12">
        <v>0</v>
      </c>
      <c r="D339" s="12">
        <v>0</v>
      </c>
      <c r="E339" s="12">
        <v>0</v>
      </c>
      <c r="F339" s="13">
        <v>0</v>
      </c>
      <c r="G339" s="13">
        <f>+[2]Validado!J6332</f>
        <v>4076952.14</v>
      </c>
      <c r="H339" s="13">
        <f>+[2]Validado!J6336</f>
        <v>715573.18</v>
      </c>
      <c r="I339" s="12">
        <f t="shared" si="23"/>
        <v>4792525.32</v>
      </c>
      <c r="J339" s="12"/>
      <c r="K339" s="12"/>
    </row>
    <row r="340" spans="1:11" x14ac:dyDescent="0.25">
      <c r="A340" s="10">
        <f t="shared" si="22"/>
        <v>23</v>
      </c>
      <c r="B340" s="11" t="s">
        <v>349</v>
      </c>
      <c r="C340" s="12">
        <v>0</v>
      </c>
      <c r="D340" s="12">
        <v>0</v>
      </c>
      <c r="E340" s="12">
        <v>0</v>
      </c>
      <c r="F340" s="13">
        <v>0</v>
      </c>
      <c r="G340" s="13">
        <f>+[2]Validado!K6342</f>
        <v>0</v>
      </c>
      <c r="H340" s="13"/>
      <c r="I340" s="12">
        <f t="shared" si="23"/>
        <v>0</v>
      </c>
      <c r="J340" s="12"/>
      <c r="K340" s="12">
        <f t="shared" si="21"/>
        <v>0</v>
      </c>
    </row>
    <row r="341" spans="1:11" x14ac:dyDescent="0.25">
      <c r="A341" s="10">
        <f t="shared" si="22"/>
        <v>24</v>
      </c>
      <c r="B341" s="11" t="s">
        <v>350</v>
      </c>
      <c r="C341" s="12">
        <v>0</v>
      </c>
      <c r="D341" s="12">
        <v>0</v>
      </c>
      <c r="E341" s="12">
        <v>0</v>
      </c>
      <c r="F341" s="13">
        <v>0</v>
      </c>
      <c r="G341" s="13">
        <f>+[2]Validado!J6381</f>
        <v>461970</v>
      </c>
      <c r="H341" s="13">
        <f>+[2]Validado!J6387</f>
        <v>0</v>
      </c>
      <c r="I341" s="12">
        <f t="shared" si="23"/>
        <v>461970</v>
      </c>
      <c r="J341" s="12"/>
      <c r="K341" s="12"/>
    </row>
    <row r="342" spans="1:11" x14ac:dyDescent="0.25">
      <c r="A342" s="10">
        <f t="shared" si="22"/>
        <v>25</v>
      </c>
      <c r="B342" s="11" t="s">
        <v>351</v>
      </c>
      <c r="C342" s="12">
        <v>0</v>
      </c>
      <c r="D342" s="12">
        <v>0</v>
      </c>
      <c r="E342" s="12">
        <f>+[2]Validado!K6391</f>
        <v>486410</v>
      </c>
      <c r="F342" s="13">
        <v>0</v>
      </c>
      <c r="G342" s="13"/>
      <c r="H342" s="13"/>
      <c r="I342" s="12">
        <f t="shared" si="23"/>
        <v>486410</v>
      </c>
      <c r="J342" s="12"/>
      <c r="K342" s="12">
        <f t="shared" si="21"/>
        <v>486410</v>
      </c>
    </row>
    <row r="343" spans="1:11" x14ac:dyDescent="0.25">
      <c r="A343" s="10">
        <f t="shared" si="22"/>
        <v>26</v>
      </c>
      <c r="B343" s="11" t="s">
        <v>352</v>
      </c>
      <c r="C343" s="12">
        <v>0</v>
      </c>
      <c r="D343" s="12">
        <v>0</v>
      </c>
      <c r="E343" s="12">
        <v>0</v>
      </c>
      <c r="F343" s="13">
        <v>0</v>
      </c>
      <c r="G343" s="13">
        <v>0</v>
      </c>
      <c r="H343" s="13">
        <f>+[2]Validado!K6398</f>
        <v>230723.04</v>
      </c>
      <c r="I343" s="12">
        <f t="shared" si="23"/>
        <v>230723.04</v>
      </c>
      <c r="J343" s="12"/>
      <c r="K343" s="12"/>
    </row>
    <row r="344" spans="1:11" x14ac:dyDescent="0.25">
      <c r="A344" s="10">
        <f t="shared" si="22"/>
        <v>27</v>
      </c>
      <c r="B344" s="11" t="s">
        <v>353</v>
      </c>
      <c r="C344" s="12">
        <v>56000</v>
      </c>
      <c r="D344" s="12">
        <v>0</v>
      </c>
      <c r="E344" s="12">
        <v>0</v>
      </c>
      <c r="F344" s="13">
        <v>0</v>
      </c>
      <c r="G344" s="13"/>
      <c r="H344" s="13"/>
      <c r="I344" s="12">
        <f t="shared" si="23"/>
        <v>56000</v>
      </c>
      <c r="J344" s="12"/>
      <c r="K344" s="12">
        <f t="shared" si="21"/>
        <v>56000</v>
      </c>
    </row>
    <row r="345" spans="1:11" x14ac:dyDescent="0.25">
      <c r="A345" s="10">
        <f t="shared" si="22"/>
        <v>28</v>
      </c>
      <c r="B345" s="11" t="s">
        <v>354</v>
      </c>
      <c r="C345" s="12">
        <v>125362.5</v>
      </c>
      <c r="D345" s="12">
        <v>0</v>
      </c>
      <c r="E345" s="12">
        <v>0</v>
      </c>
      <c r="F345" s="13">
        <v>0</v>
      </c>
      <c r="G345" s="13"/>
      <c r="H345" s="13"/>
      <c r="I345" s="12">
        <f t="shared" si="23"/>
        <v>125362.5</v>
      </c>
      <c r="J345" s="12"/>
      <c r="K345" s="12">
        <f t="shared" si="21"/>
        <v>125362.5</v>
      </c>
    </row>
    <row r="346" spans="1:11" x14ac:dyDescent="0.25">
      <c r="A346" s="10">
        <f t="shared" si="22"/>
        <v>29</v>
      </c>
      <c r="B346" s="11" t="s">
        <v>355</v>
      </c>
      <c r="C346" s="12">
        <v>0</v>
      </c>
      <c r="D346" s="12">
        <v>0</v>
      </c>
      <c r="E346" s="12">
        <v>0</v>
      </c>
      <c r="F346" s="13">
        <v>0</v>
      </c>
      <c r="G346" s="13">
        <f>+[2]Validado!K6462</f>
        <v>592773</v>
      </c>
      <c r="H346" s="13"/>
      <c r="I346" s="12">
        <f t="shared" si="23"/>
        <v>592773</v>
      </c>
      <c r="J346" s="12"/>
      <c r="K346" s="12">
        <f t="shared" si="21"/>
        <v>592773</v>
      </c>
    </row>
    <row r="347" spans="1:11" x14ac:dyDescent="0.25">
      <c r="A347" s="10">
        <f t="shared" si="22"/>
        <v>30</v>
      </c>
      <c r="B347" s="11" t="s">
        <v>356</v>
      </c>
      <c r="C347" s="12">
        <v>1315452.6200000001</v>
      </c>
      <c r="D347" s="12">
        <v>0</v>
      </c>
      <c r="E347" s="12">
        <v>0</v>
      </c>
      <c r="F347" s="13">
        <v>0</v>
      </c>
      <c r="G347" s="13"/>
      <c r="H347" s="13"/>
      <c r="I347" s="12">
        <f t="shared" si="23"/>
        <v>1315452.6200000001</v>
      </c>
      <c r="J347" s="12"/>
      <c r="K347" s="12">
        <f t="shared" si="21"/>
        <v>1315452.6200000001</v>
      </c>
    </row>
    <row r="348" spans="1:11" x14ac:dyDescent="0.25">
      <c r="A348" s="10">
        <f t="shared" si="22"/>
        <v>31</v>
      </c>
      <c r="B348" s="11" t="s">
        <v>357</v>
      </c>
      <c r="C348" s="12">
        <v>29400</v>
      </c>
      <c r="D348" s="12">
        <v>0</v>
      </c>
      <c r="E348" s="12">
        <v>0</v>
      </c>
      <c r="F348" s="13">
        <v>0</v>
      </c>
      <c r="G348" s="13"/>
      <c r="H348" s="13"/>
      <c r="I348" s="12">
        <f t="shared" si="23"/>
        <v>29400</v>
      </c>
      <c r="J348" s="12"/>
      <c r="K348" s="12">
        <f t="shared" si="21"/>
        <v>29400</v>
      </c>
    </row>
    <row r="349" spans="1:11" x14ac:dyDescent="0.25">
      <c r="A349" s="10">
        <f t="shared" si="22"/>
        <v>32</v>
      </c>
      <c r="B349" s="11" t="s">
        <v>358</v>
      </c>
      <c r="C349" s="12">
        <f>+[2]Validado!K6428</f>
        <v>741965.12</v>
      </c>
      <c r="D349" s="12">
        <v>0</v>
      </c>
      <c r="E349" s="12">
        <v>0</v>
      </c>
      <c r="F349" s="13">
        <v>0</v>
      </c>
      <c r="G349" s="13"/>
      <c r="H349" s="13"/>
      <c r="I349" s="12">
        <f t="shared" si="23"/>
        <v>741965.12</v>
      </c>
      <c r="J349" s="12"/>
      <c r="K349" s="12">
        <f t="shared" si="21"/>
        <v>741965.12</v>
      </c>
    </row>
    <row r="350" spans="1:11" x14ac:dyDescent="0.25">
      <c r="A350" s="10">
        <f t="shared" si="22"/>
        <v>33</v>
      </c>
      <c r="B350" s="11" t="s">
        <v>359</v>
      </c>
      <c r="C350" s="12">
        <f>+[2]Validado!K6435</f>
        <v>772663.34</v>
      </c>
      <c r="D350" s="12">
        <v>0</v>
      </c>
      <c r="E350" s="12">
        <v>0</v>
      </c>
      <c r="F350" s="13">
        <v>0</v>
      </c>
      <c r="G350" s="13"/>
      <c r="H350" s="13"/>
      <c r="I350" s="12">
        <f t="shared" si="23"/>
        <v>772663.34</v>
      </c>
      <c r="J350" s="12"/>
      <c r="K350" s="12">
        <f t="shared" si="21"/>
        <v>772663.34</v>
      </c>
    </row>
    <row r="351" spans="1:11" x14ac:dyDescent="0.25">
      <c r="A351" s="10">
        <f t="shared" si="22"/>
        <v>34</v>
      </c>
      <c r="B351" s="11" t="s">
        <v>360</v>
      </c>
      <c r="C351" s="12">
        <v>218949</v>
      </c>
      <c r="D351" s="12">
        <v>0</v>
      </c>
      <c r="E351" s="12">
        <v>0</v>
      </c>
      <c r="F351" s="13">
        <v>0</v>
      </c>
      <c r="G351" s="13"/>
      <c r="H351" s="13"/>
      <c r="I351" s="12">
        <f t="shared" si="23"/>
        <v>218949</v>
      </c>
      <c r="J351" s="12"/>
      <c r="K351" s="12">
        <f t="shared" si="21"/>
        <v>218949</v>
      </c>
    </row>
    <row r="352" spans="1:11" x14ac:dyDescent="0.25">
      <c r="A352" s="10">
        <f t="shared" si="22"/>
        <v>35</v>
      </c>
      <c r="B352" s="11" t="s">
        <v>361</v>
      </c>
      <c r="C352" s="12">
        <v>2237684.6</v>
      </c>
      <c r="D352" s="12">
        <v>0</v>
      </c>
      <c r="E352" s="12">
        <v>0</v>
      </c>
      <c r="F352" s="13">
        <v>0</v>
      </c>
      <c r="G352" s="13"/>
      <c r="H352" s="13"/>
      <c r="I352" s="12">
        <f t="shared" si="23"/>
        <v>2237684.6</v>
      </c>
      <c r="J352" s="12"/>
      <c r="K352" s="12">
        <f t="shared" si="21"/>
        <v>2237684.6</v>
      </c>
    </row>
    <row r="353" spans="1:11" x14ac:dyDescent="0.25">
      <c r="A353" s="10">
        <f t="shared" si="22"/>
        <v>36</v>
      </c>
      <c r="B353" s="11" t="s">
        <v>362</v>
      </c>
      <c r="C353" s="12">
        <v>122725.04</v>
      </c>
      <c r="D353" s="12">
        <v>0</v>
      </c>
      <c r="E353" s="12">
        <v>0</v>
      </c>
      <c r="F353" s="13">
        <v>0</v>
      </c>
      <c r="G353" s="13"/>
      <c r="H353" s="13"/>
      <c r="I353" s="12">
        <f t="shared" si="23"/>
        <v>122725.04</v>
      </c>
      <c r="J353" s="12"/>
      <c r="K353" s="12">
        <f t="shared" si="21"/>
        <v>122725.04</v>
      </c>
    </row>
    <row r="354" spans="1:11" x14ac:dyDescent="0.25">
      <c r="A354" s="10">
        <f t="shared" si="22"/>
        <v>37</v>
      </c>
      <c r="B354" s="11" t="s">
        <v>363</v>
      </c>
      <c r="C354" s="12">
        <v>0</v>
      </c>
      <c r="D354" s="12">
        <v>0</v>
      </c>
      <c r="E354" s="12">
        <v>0</v>
      </c>
      <c r="F354" s="13">
        <v>0</v>
      </c>
      <c r="G354" s="13">
        <f>+[2]Validado!K6578</f>
        <v>9160</v>
      </c>
      <c r="H354" s="13"/>
      <c r="I354" s="12">
        <f t="shared" si="23"/>
        <v>9160</v>
      </c>
      <c r="J354" s="12"/>
      <c r="K354" s="12">
        <f t="shared" si="21"/>
        <v>9160</v>
      </c>
    </row>
    <row r="355" spans="1:11" x14ac:dyDescent="0.25">
      <c r="A355" s="10">
        <f t="shared" si="22"/>
        <v>38</v>
      </c>
      <c r="B355" s="11" t="s">
        <v>364</v>
      </c>
      <c r="C355" s="12">
        <v>0</v>
      </c>
      <c r="D355" s="12">
        <v>0</v>
      </c>
      <c r="E355" s="12">
        <v>0</v>
      </c>
      <c r="F355" s="13">
        <v>0</v>
      </c>
      <c r="G355" s="13">
        <f>+[2]Validado!K6573</f>
        <v>77000</v>
      </c>
      <c r="H355" s="13"/>
      <c r="I355" s="12">
        <f t="shared" si="23"/>
        <v>77000</v>
      </c>
      <c r="J355" s="12"/>
      <c r="K355" s="12">
        <f t="shared" si="21"/>
        <v>77000</v>
      </c>
    </row>
    <row r="356" spans="1:11" x14ac:dyDescent="0.25">
      <c r="A356" s="10">
        <f t="shared" si="22"/>
        <v>39</v>
      </c>
      <c r="B356" s="11" t="s">
        <v>365</v>
      </c>
      <c r="C356" s="12">
        <v>285251.36</v>
      </c>
      <c r="D356" s="12">
        <v>0</v>
      </c>
      <c r="E356" s="12">
        <v>0</v>
      </c>
      <c r="F356" s="13">
        <v>0</v>
      </c>
      <c r="G356" s="13"/>
      <c r="H356" s="13"/>
      <c r="I356" s="12">
        <f t="shared" si="23"/>
        <v>285251.36</v>
      </c>
      <c r="J356" s="12"/>
      <c r="K356" s="12">
        <f t="shared" si="21"/>
        <v>285251.36</v>
      </c>
    </row>
    <row r="357" spans="1:11" x14ac:dyDescent="0.25">
      <c r="A357" s="10">
        <f t="shared" si="22"/>
        <v>40</v>
      </c>
      <c r="B357" s="11" t="s">
        <v>366</v>
      </c>
      <c r="C357" s="12">
        <f>+[2]Validado!J6540</f>
        <v>1514554.21</v>
      </c>
      <c r="D357" s="12"/>
      <c r="E357" s="12">
        <f>+[2]Validado!J6549</f>
        <v>0</v>
      </c>
      <c r="F357" s="13"/>
      <c r="G357" s="13"/>
      <c r="H357" s="13"/>
      <c r="I357" s="12">
        <f t="shared" si="23"/>
        <v>1514554.21</v>
      </c>
      <c r="J357" s="12"/>
      <c r="K357" s="12">
        <f t="shared" si="21"/>
        <v>1514554.21</v>
      </c>
    </row>
    <row r="358" spans="1:11" x14ac:dyDescent="0.25">
      <c r="A358" s="10">
        <f t="shared" si="22"/>
        <v>41</v>
      </c>
      <c r="B358" s="11" t="s">
        <v>367</v>
      </c>
      <c r="C358" s="12">
        <v>5444.95</v>
      </c>
      <c r="D358" s="12">
        <v>0</v>
      </c>
      <c r="E358" s="12">
        <v>0</v>
      </c>
      <c r="F358" s="13">
        <v>0</v>
      </c>
      <c r="G358" s="13"/>
      <c r="H358" s="13"/>
      <c r="I358" s="12">
        <f t="shared" si="23"/>
        <v>5444.95</v>
      </c>
      <c r="J358" s="12"/>
      <c r="K358" s="12">
        <f t="shared" si="21"/>
        <v>5444.95</v>
      </c>
    </row>
    <row r="359" spans="1:11" x14ac:dyDescent="0.25">
      <c r="A359" s="10">
        <f t="shared" si="22"/>
        <v>42</v>
      </c>
      <c r="B359" s="11" t="s">
        <v>368</v>
      </c>
      <c r="C359" s="12">
        <f>+[2]Validado!K6423</f>
        <v>28462</v>
      </c>
      <c r="D359" s="12">
        <v>0</v>
      </c>
      <c r="E359" s="12">
        <v>0</v>
      </c>
      <c r="F359" s="13">
        <v>0</v>
      </c>
      <c r="G359" s="13"/>
      <c r="H359" s="13"/>
      <c r="I359" s="12">
        <f t="shared" si="23"/>
        <v>28462</v>
      </c>
      <c r="J359" s="12"/>
      <c r="K359" s="12">
        <f t="shared" si="21"/>
        <v>28462</v>
      </c>
    </row>
    <row r="360" spans="1:11" x14ac:dyDescent="0.25">
      <c r="A360" s="10">
        <f t="shared" si="22"/>
        <v>43</v>
      </c>
      <c r="B360" s="11" t="s">
        <v>369</v>
      </c>
      <c r="C360" s="12">
        <v>0</v>
      </c>
      <c r="D360" s="12">
        <v>0</v>
      </c>
      <c r="E360" s="12">
        <v>0</v>
      </c>
      <c r="F360" s="13">
        <v>0</v>
      </c>
      <c r="G360" s="13">
        <f>+[2]Validado!K6562</f>
        <v>262075</v>
      </c>
      <c r="H360" s="13">
        <f>+[2]Validado!J6569</f>
        <v>0</v>
      </c>
      <c r="I360" s="12">
        <f t="shared" si="23"/>
        <v>262075</v>
      </c>
      <c r="J360" s="12"/>
      <c r="K360" s="12"/>
    </row>
    <row r="361" spans="1:11" x14ac:dyDescent="0.25">
      <c r="A361" s="10">
        <f t="shared" si="22"/>
        <v>44</v>
      </c>
      <c r="B361" s="11" t="s">
        <v>370</v>
      </c>
      <c r="C361" s="12">
        <v>68194.149999999994</v>
      </c>
      <c r="D361" s="12">
        <v>0</v>
      </c>
      <c r="E361" s="12">
        <v>0</v>
      </c>
      <c r="F361" s="13">
        <v>0</v>
      </c>
      <c r="G361" s="13"/>
      <c r="H361" s="13"/>
      <c r="I361" s="12">
        <f t="shared" si="23"/>
        <v>68194.149999999994</v>
      </c>
      <c r="J361" s="12"/>
      <c r="K361" s="12">
        <f t="shared" si="21"/>
        <v>68194.149999999994</v>
      </c>
    </row>
    <row r="362" spans="1:11" x14ac:dyDescent="0.25">
      <c r="A362" s="10">
        <f t="shared" si="22"/>
        <v>45</v>
      </c>
      <c r="B362" s="11" t="s">
        <v>371</v>
      </c>
      <c r="C362" s="12">
        <f>+[2]Validado!K6474</f>
        <v>49174.65</v>
      </c>
      <c r="D362" s="12">
        <v>0</v>
      </c>
      <c r="E362" s="12">
        <v>0</v>
      </c>
      <c r="F362" s="13">
        <v>0</v>
      </c>
      <c r="G362" s="13"/>
      <c r="H362" s="13"/>
      <c r="I362" s="12">
        <f t="shared" si="23"/>
        <v>49174.65</v>
      </c>
      <c r="J362" s="12"/>
      <c r="K362" s="12">
        <f t="shared" si="21"/>
        <v>49174.65</v>
      </c>
    </row>
    <row r="363" spans="1:11" x14ac:dyDescent="0.25">
      <c r="A363" s="10">
        <f t="shared" si="22"/>
        <v>46</v>
      </c>
      <c r="B363" s="11" t="s">
        <v>372</v>
      </c>
      <c r="C363" s="12">
        <v>760256.82</v>
      </c>
      <c r="D363" s="12">
        <v>0</v>
      </c>
      <c r="E363" s="12">
        <v>0</v>
      </c>
      <c r="F363" s="13">
        <v>0</v>
      </c>
      <c r="G363" s="13"/>
      <c r="H363" s="13"/>
      <c r="I363" s="12">
        <f t="shared" si="23"/>
        <v>760256.82</v>
      </c>
      <c r="J363" s="12"/>
      <c r="K363" s="12">
        <f t="shared" si="21"/>
        <v>760256.82</v>
      </c>
    </row>
    <row r="364" spans="1:11" x14ac:dyDescent="0.25">
      <c r="A364" s="10">
        <f t="shared" si="22"/>
        <v>47</v>
      </c>
      <c r="B364" s="11" t="s">
        <v>373</v>
      </c>
      <c r="C364" s="12">
        <v>0</v>
      </c>
      <c r="D364" s="12">
        <f>+[2]Validado!J6560</f>
        <v>433189.4</v>
      </c>
      <c r="E364" s="12">
        <v>0</v>
      </c>
      <c r="F364" s="13">
        <v>0</v>
      </c>
      <c r="G364" s="13"/>
      <c r="H364" s="13"/>
      <c r="I364" s="12">
        <f t="shared" si="23"/>
        <v>433189.4</v>
      </c>
      <c r="J364" s="12"/>
      <c r="K364" s="12">
        <f t="shared" si="21"/>
        <v>433189.4</v>
      </c>
    </row>
    <row r="365" spans="1:11" x14ac:dyDescent="0.25">
      <c r="A365" s="10">
        <f t="shared" si="22"/>
        <v>48</v>
      </c>
      <c r="B365" s="11" t="s">
        <v>374</v>
      </c>
      <c r="C365" s="12">
        <v>0</v>
      </c>
      <c r="D365" s="12">
        <v>0</v>
      </c>
      <c r="E365" s="12">
        <v>0</v>
      </c>
      <c r="F365" s="13">
        <v>0</v>
      </c>
      <c r="G365" s="13">
        <v>0</v>
      </c>
      <c r="H365" s="13">
        <f>+[2]Validado!K5998</f>
        <v>0</v>
      </c>
      <c r="I365" s="12">
        <f t="shared" si="23"/>
        <v>0</v>
      </c>
      <c r="J365" s="12"/>
      <c r="K365" s="12"/>
    </row>
    <row r="366" spans="1:11" x14ac:dyDescent="0.25">
      <c r="A366" s="10">
        <f t="shared" si="22"/>
        <v>49</v>
      </c>
      <c r="B366" s="11" t="s">
        <v>375</v>
      </c>
      <c r="C366" s="12">
        <f>+[2]Validado!K6669</f>
        <v>90815.59</v>
      </c>
      <c r="D366" s="12">
        <v>0</v>
      </c>
      <c r="E366" s="12">
        <v>0</v>
      </c>
      <c r="F366" s="13">
        <v>0</v>
      </c>
      <c r="G366" s="13"/>
      <c r="H366" s="13"/>
      <c r="I366" s="12">
        <f t="shared" si="23"/>
        <v>90815.59</v>
      </c>
      <c r="J366" s="12"/>
      <c r="K366" s="12">
        <f t="shared" si="21"/>
        <v>90815.59</v>
      </c>
    </row>
    <row r="367" spans="1:11" x14ac:dyDescent="0.25">
      <c r="A367" s="10">
        <f t="shared" si="22"/>
        <v>50</v>
      </c>
      <c r="B367" s="11" t="s">
        <v>376</v>
      </c>
      <c r="C367" s="12">
        <f>+[2]Validado!K6674</f>
        <v>50450.07</v>
      </c>
      <c r="D367" s="12">
        <v>0</v>
      </c>
      <c r="E367" s="12">
        <v>0</v>
      </c>
      <c r="F367" s="13">
        <v>0</v>
      </c>
      <c r="G367" s="13"/>
      <c r="H367" s="13"/>
      <c r="I367" s="12">
        <f t="shared" si="23"/>
        <v>50450.07</v>
      </c>
      <c r="J367" s="12"/>
      <c r="K367" s="12">
        <f t="shared" si="21"/>
        <v>50450.07</v>
      </c>
    </row>
    <row r="368" spans="1:11" x14ac:dyDescent="0.25">
      <c r="A368" s="10">
        <f t="shared" si="22"/>
        <v>51</v>
      </c>
      <c r="B368" s="11" t="s">
        <v>377</v>
      </c>
      <c r="C368" s="12">
        <v>358944.88</v>
      </c>
      <c r="D368" s="12">
        <v>0</v>
      </c>
      <c r="E368" s="12">
        <v>0</v>
      </c>
      <c r="F368" s="13">
        <v>0</v>
      </c>
      <c r="G368" s="13"/>
      <c r="H368" s="13"/>
      <c r="I368" s="12">
        <f t="shared" si="23"/>
        <v>358944.88</v>
      </c>
      <c r="J368" s="12"/>
      <c r="K368" s="12">
        <f t="shared" si="21"/>
        <v>358944.88</v>
      </c>
    </row>
    <row r="369" spans="1:11" x14ac:dyDescent="0.25">
      <c r="A369" s="10">
        <f t="shared" si="22"/>
        <v>52</v>
      </c>
      <c r="B369" s="11" t="s">
        <v>378</v>
      </c>
      <c r="C369" s="12">
        <v>0</v>
      </c>
      <c r="D369" s="12">
        <f>+[2]Validado!J6587</f>
        <v>162879.03</v>
      </c>
      <c r="E369" s="12">
        <f>+[2]Validado!J6608</f>
        <v>5244210.41</v>
      </c>
      <c r="F369" s="13">
        <f>+[2]Validado!J6644</f>
        <v>9280108.7300000004</v>
      </c>
      <c r="G369" s="13">
        <f>+[2]Validado!J6656</f>
        <v>1852282.64</v>
      </c>
      <c r="H369" s="13"/>
      <c r="I369" s="12">
        <f t="shared" si="23"/>
        <v>16539480.810000002</v>
      </c>
      <c r="J369" s="12"/>
      <c r="K369" s="12">
        <f t="shared" si="21"/>
        <v>16539480.810000002</v>
      </c>
    </row>
    <row r="370" spans="1:11" x14ac:dyDescent="0.25">
      <c r="A370" s="10">
        <f t="shared" si="22"/>
        <v>53</v>
      </c>
      <c r="B370" s="11" t="s">
        <v>379</v>
      </c>
      <c r="C370" s="12">
        <v>0</v>
      </c>
      <c r="D370" s="12">
        <v>0</v>
      </c>
      <c r="E370" s="12">
        <v>0</v>
      </c>
      <c r="F370" s="13">
        <v>0</v>
      </c>
      <c r="G370" s="13">
        <f>+[2]Validado!J6662</f>
        <v>22189.29</v>
      </c>
      <c r="H370" s="13">
        <v>0</v>
      </c>
      <c r="I370" s="12">
        <f t="shared" si="23"/>
        <v>22189.29</v>
      </c>
      <c r="J370" s="12"/>
      <c r="K370" s="12"/>
    </row>
    <row r="371" spans="1:11" x14ac:dyDescent="0.25">
      <c r="A371" s="10">
        <f t="shared" si="22"/>
        <v>54</v>
      </c>
      <c r="B371" s="11" t="s">
        <v>380</v>
      </c>
      <c r="C371" s="12">
        <f>+[2]Validado!J5657+[2]Validado!J5643</f>
        <v>2888265.21</v>
      </c>
      <c r="D371" s="12">
        <f>+[2]Validado!J5661</f>
        <v>183150</v>
      </c>
      <c r="E371" s="12">
        <f>+[2]Validado!J5665</f>
        <v>0</v>
      </c>
      <c r="F371" s="13">
        <f>+[2]Validado!J5669</f>
        <v>0</v>
      </c>
      <c r="G371" s="13">
        <f>+[2]Validado!J5680</f>
        <v>397510</v>
      </c>
      <c r="H371" s="13"/>
      <c r="I371" s="12">
        <f t="shared" si="23"/>
        <v>3468925.21</v>
      </c>
      <c r="J371" s="12"/>
      <c r="K371" s="12">
        <f t="shared" si="21"/>
        <v>3468925.21</v>
      </c>
    </row>
    <row r="372" spans="1:11" x14ac:dyDescent="0.25">
      <c r="A372" s="10">
        <f t="shared" si="22"/>
        <v>55</v>
      </c>
      <c r="B372" s="11" t="s">
        <v>381</v>
      </c>
      <c r="C372" s="12">
        <v>0</v>
      </c>
      <c r="D372" s="12">
        <f>+[2]Validado!J6726</f>
        <v>1627328</v>
      </c>
      <c r="E372" s="12">
        <f>+[2]Validado!J6733</f>
        <v>814200</v>
      </c>
      <c r="F372" s="13">
        <f>+[2]Validado!J6737</f>
        <v>0</v>
      </c>
      <c r="G372" s="13"/>
      <c r="H372" s="13"/>
      <c r="I372" s="12">
        <f t="shared" si="23"/>
        <v>2441528</v>
      </c>
      <c r="J372" s="12"/>
      <c r="K372" s="12">
        <f t="shared" si="21"/>
        <v>2441528</v>
      </c>
    </row>
    <row r="373" spans="1:11" x14ac:dyDescent="0.25">
      <c r="A373" s="10">
        <f t="shared" si="22"/>
        <v>56</v>
      </c>
      <c r="B373" s="11" t="s">
        <v>382</v>
      </c>
      <c r="C373" s="12">
        <v>0</v>
      </c>
      <c r="D373" s="12">
        <v>0</v>
      </c>
      <c r="E373" s="12">
        <v>0</v>
      </c>
      <c r="F373" s="13">
        <v>0</v>
      </c>
      <c r="G373" s="13">
        <v>0</v>
      </c>
      <c r="H373" s="13">
        <f>+[2]Validado!K6740</f>
        <v>0</v>
      </c>
      <c r="I373" s="12">
        <f t="shared" si="23"/>
        <v>0</v>
      </c>
      <c r="J373" s="12"/>
      <c r="K373" s="12"/>
    </row>
    <row r="374" spans="1:11" x14ac:dyDescent="0.25">
      <c r="A374" s="10">
        <f t="shared" si="22"/>
        <v>57</v>
      </c>
      <c r="B374" s="11" t="s">
        <v>383</v>
      </c>
      <c r="C374" s="12">
        <v>0</v>
      </c>
      <c r="D374" s="12">
        <f>+[2]Validado!J6713</f>
        <v>4159627.83</v>
      </c>
      <c r="E374" s="12">
        <v>0</v>
      </c>
      <c r="F374" s="13">
        <f>+[2]Validado!J6717</f>
        <v>0</v>
      </c>
      <c r="G374" s="13"/>
      <c r="H374" s="13"/>
      <c r="I374" s="12">
        <f t="shared" si="23"/>
        <v>4159627.83</v>
      </c>
      <c r="J374" s="12"/>
      <c r="K374" s="12">
        <f t="shared" si="21"/>
        <v>4159627.83</v>
      </c>
    </row>
    <row r="375" spans="1:11" x14ac:dyDescent="0.25">
      <c r="A375" s="10">
        <f t="shared" si="22"/>
        <v>58</v>
      </c>
      <c r="B375" s="11" t="s">
        <v>384</v>
      </c>
      <c r="C375" s="12">
        <v>297750</v>
      </c>
      <c r="D375" s="12">
        <v>0</v>
      </c>
      <c r="E375" s="12">
        <v>0</v>
      </c>
      <c r="F375" s="13">
        <v>0</v>
      </c>
      <c r="G375" s="13"/>
      <c r="H375" s="13"/>
      <c r="I375" s="12">
        <f t="shared" si="23"/>
        <v>297750</v>
      </c>
      <c r="J375" s="12"/>
      <c r="K375" s="12">
        <f t="shared" si="21"/>
        <v>297750</v>
      </c>
    </row>
    <row r="376" spans="1:11" x14ac:dyDescent="0.25">
      <c r="A376" s="10">
        <f t="shared" si="22"/>
        <v>59</v>
      </c>
      <c r="B376" s="11" t="s">
        <v>385</v>
      </c>
      <c r="C376" s="12">
        <f>+[2]Validado!K6665</f>
        <v>13237.92</v>
      </c>
      <c r="D376" s="12">
        <v>0</v>
      </c>
      <c r="E376" s="12">
        <v>0</v>
      </c>
      <c r="F376" s="13">
        <v>0</v>
      </c>
      <c r="G376" s="13"/>
      <c r="H376" s="13"/>
      <c r="I376" s="12">
        <f t="shared" si="23"/>
        <v>13237.92</v>
      </c>
      <c r="J376" s="12"/>
      <c r="K376" s="12">
        <f t="shared" si="21"/>
        <v>13237.92</v>
      </c>
    </row>
    <row r="377" spans="1:11" x14ac:dyDescent="0.25">
      <c r="A377" s="10">
        <f t="shared" si="22"/>
        <v>60</v>
      </c>
      <c r="B377" s="11" t="s">
        <v>93</v>
      </c>
      <c r="C377" s="12">
        <f>+[2]Validado!K6745</f>
        <v>231681.43</v>
      </c>
      <c r="D377" s="12">
        <v>0</v>
      </c>
      <c r="E377" s="12">
        <v>0</v>
      </c>
      <c r="F377" s="13">
        <v>0</v>
      </c>
      <c r="G377" s="13"/>
      <c r="H377" s="13"/>
      <c r="I377" s="12">
        <f t="shared" si="23"/>
        <v>231681.43</v>
      </c>
      <c r="J377" s="12"/>
      <c r="K377" s="12">
        <f t="shared" si="21"/>
        <v>231681.43</v>
      </c>
    </row>
    <row r="378" spans="1:11" x14ac:dyDescent="0.25">
      <c r="A378" s="10">
        <f t="shared" si="22"/>
        <v>61</v>
      </c>
      <c r="B378" s="11" t="s">
        <v>386</v>
      </c>
      <c r="C378" s="12">
        <f>+[2]Validado!K6765</f>
        <v>274375</v>
      </c>
      <c r="D378" s="12">
        <v>0</v>
      </c>
      <c r="E378" s="12">
        <v>0</v>
      </c>
      <c r="F378" s="13">
        <v>0</v>
      </c>
      <c r="G378" s="13"/>
      <c r="H378" s="13"/>
      <c r="I378" s="12">
        <f t="shared" si="23"/>
        <v>274375</v>
      </c>
      <c r="J378" s="12"/>
      <c r="K378" s="12">
        <f t="shared" si="21"/>
        <v>274375</v>
      </c>
    </row>
    <row r="379" spans="1:11" x14ac:dyDescent="0.25">
      <c r="A379" s="10">
        <f t="shared" si="22"/>
        <v>62</v>
      </c>
      <c r="B379" s="11" t="s">
        <v>387</v>
      </c>
      <c r="C379" s="12">
        <v>0</v>
      </c>
      <c r="D379" s="12">
        <v>0</v>
      </c>
      <c r="E379" s="12">
        <v>0</v>
      </c>
      <c r="F379" s="13">
        <f>+[2]Validado!J6778</f>
        <v>0</v>
      </c>
      <c r="G379" s="13">
        <f>+[2]Validado!J6792</f>
        <v>588635.19999999995</v>
      </c>
      <c r="H379" s="13"/>
      <c r="I379" s="12">
        <f t="shared" si="23"/>
        <v>588635.19999999995</v>
      </c>
      <c r="J379" s="12"/>
      <c r="K379" s="12">
        <f t="shared" ref="K379:K393" si="24">+I379-J379</f>
        <v>588635.19999999995</v>
      </c>
    </row>
    <row r="380" spans="1:11" x14ac:dyDescent="0.25">
      <c r="A380" s="10">
        <f t="shared" si="22"/>
        <v>63</v>
      </c>
      <c r="B380" s="11" t="s">
        <v>388</v>
      </c>
      <c r="C380" s="12">
        <v>7560157.5199999996</v>
      </c>
      <c r="D380" s="12">
        <v>0</v>
      </c>
      <c r="E380" s="12">
        <v>0</v>
      </c>
      <c r="F380" s="13">
        <v>0</v>
      </c>
      <c r="G380" s="13"/>
      <c r="H380" s="13"/>
      <c r="I380" s="12">
        <f t="shared" si="23"/>
        <v>7560157.5199999996</v>
      </c>
      <c r="J380" s="12"/>
      <c r="K380" s="12">
        <f t="shared" si="24"/>
        <v>7560157.5199999996</v>
      </c>
    </row>
    <row r="381" spans="1:11" x14ac:dyDescent="0.25">
      <c r="A381" s="10">
        <f t="shared" si="22"/>
        <v>64</v>
      </c>
      <c r="B381" s="11" t="s">
        <v>389</v>
      </c>
      <c r="C381" s="12">
        <v>640798.19999999995</v>
      </c>
      <c r="D381" s="12">
        <v>0</v>
      </c>
      <c r="E381" s="12">
        <v>0</v>
      </c>
      <c r="F381" s="13">
        <v>0</v>
      </c>
      <c r="G381" s="13"/>
      <c r="H381" s="13"/>
      <c r="I381" s="12">
        <f t="shared" si="23"/>
        <v>640798.19999999995</v>
      </c>
      <c r="J381" s="12"/>
      <c r="K381" s="12">
        <f t="shared" si="24"/>
        <v>640798.19999999995</v>
      </c>
    </row>
    <row r="382" spans="1:11" x14ac:dyDescent="0.25">
      <c r="A382" s="10">
        <f t="shared" ref="A382:A393" si="25">1+A381</f>
        <v>65</v>
      </c>
      <c r="B382" s="11" t="s">
        <v>390</v>
      </c>
      <c r="C382" s="12">
        <v>986000</v>
      </c>
      <c r="D382" s="12">
        <v>0</v>
      </c>
      <c r="E382" s="12">
        <v>0</v>
      </c>
      <c r="F382" s="13">
        <v>0</v>
      </c>
      <c r="G382" s="13"/>
      <c r="H382" s="13"/>
      <c r="I382" s="12">
        <f t="shared" si="23"/>
        <v>986000</v>
      </c>
      <c r="J382" s="12"/>
      <c r="K382" s="12">
        <f t="shared" si="24"/>
        <v>986000</v>
      </c>
    </row>
    <row r="383" spans="1:11" x14ac:dyDescent="0.25">
      <c r="A383" s="10">
        <f t="shared" si="25"/>
        <v>66</v>
      </c>
      <c r="B383" s="11" t="s">
        <v>391</v>
      </c>
      <c r="C383" s="12">
        <v>0</v>
      </c>
      <c r="D383" s="12">
        <v>0</v>
      </c>
      <c r="E383" s="12">
        <v>0</v>
      </c>
      <c r="F383" s="13">
        <v>0</v>
      </c>
      <c r="G383" s="13">
        <v>0</v>
      </c>
      <c r="H383" s="13">
        <f>+[2]Validado!K6511</f>
        <v>0</v>
      </c>
      <c r="I383" s="12">
        <f t="shared" si="23"/>
        <v>0</v>
      </c>
      <c r="J383" s="12"/>
      <c r="K383" s="12">
        <f t="shared" si="24"/>
        <v>0</v>
      </c>
    </row>
    <row r="384" spans="1:11" x14ac:dyDescent="0.25">
      <c r="A384" s="10">
        <f t="shared" si="25"/>
        <v>67</v>
      </c>
      <c r="B384" s="11" t="s">
        <v>392</v>
      </c>
      <c r="C384" s="12">
        <v>0</v>
      </c>
      <c r="D384" s="12">
        <v>0</v>
      </c>
      <c r="E384" s="12">
        <v>0</v>
      </c>
      <c r="F384" s="13">
        <v>0</v>
      </c>
      <c r="G384" s="13">
        <f>+[2]Validado!J6521</f>
        <v>591503.47</v>
      </c>
      <c r="H384" s="13">
        <f>+[2]Validado!J6526</f>
        <v>559957.19999999995</v>
      </c>
      <c r="I384" s="12">
        <f t="shared" si="23"/>
        <v>1151460.67</v>
      </c>
      <c r="J384" s="12"/>
      <c r="K384" s="12">
        <f t="shared" si="24"/>
        <v>1151460.67</v>
      </c>
    </row>
    <row r="385" spans="1:11" x14ac:dyDescent="0.25">
      <c r="A385" s="10">
        <f t="shared" si="25"/>
        <v>68</v>
      </c>
      <c r="B385" s="11" t="s">
        <v>393</v>
      </c>
      <c r="C385" s="12">
        <f>+[2]Validado!J6830+[2]Validado!J6833</f>
        <v>3008850</v>
      </c>
      <c r="D385" s="12">
        <f>+[2]Validado!J6843</f>
        <v>1122378.5900000001</v>
      </c>
      <c r="E385" s="12">
        <f>+[2]Validado!J6858</f>
        <v>1967995.34</v>
      </c>
      <c r="F385" s="13">
        <f>+[2]Validado!J6872</f>
        <v>0</v>
      </c>
      <c r="G385" s="13">
        <f>+[2]Validado!J6882</f>
        <v>0</v>
      </c>
      <c r="H385" s="13"/>
      <c r="I385" s="12">
        <f t="shared" si="23"/>
        <v>6099223.9299999997</v>
      </c>
      <c r="J385" s="12"/>
      <c r="K385" s="12">
        <f t="shared" si="24"/>
        <v>6099223.9299999997</v>
      </c>
    </row>
    <row r="386" spans="1:11" x14ac:dyDescent="0.25">
      <c r="A386" s="10">
        <f t="shared" si="25"/>
        <v>69</v>
      </c>
      <c r="B386" s="11" t="s">
        <v>394</v>
      </c>
      <c r="C386" s="12">
        <f>+[2]Validado!K6484</f>
        <v>516275.9</v>
      </c>
      <c r="D386" s="12">
        <v>0</v>
      </c>
      <c r="E386" s="12">
        <v>0</v>
      </c>
      <c r="F386" s="13">
        <v>0</v>
      </c>
      <c r="G386" s="13"/>
      <c r="H386" s="13"/>
      <c r="I386" s="12">
        <f t="shared" si="23"/>
        <v>516275.9</v>
      </c>
      <c r="J386" s="12"/>
      <c r="K386" s="12">
        <f t="shared" si="24"/>
        <v>516275.9</v>
      </c>
    </row>
    <row r="387" spans="1:11" x14ac:dyDescent="0.25">
      <c r="A387" s="10">
        <f t="shared" si="25"/>
        <v>70</v>
      </c>
      <c r="B387" s="11" t="s">
        <v>395</v>
      </c>
      <c r="C387" s="12">
        <f>+[2]Validado!K6887</f>
        <v>46954.22</v>
      </c>
      <c r="D387" s="12">
        <v>0</v>
      </c>
      <c r="E387" s="12">
        <v>0</v>
      </c>
      <c r="F387" s="13">
        <v>0</v>
      </c>
      <c r="G387" s="13"/>
      <c r="H387" s="13"/>
      <c r="I387" s="12">
        <f t="shared" si="23"/>
        <v>46954.22</v>
      </c>
      <c r="J387" s="12"/>
      <c r="K387" s="12">
        <f t="shared" si="24"/>
        <v>46954.22</v>
      </c>
    </row>
    <row r="388" spans="1:11" x14ac:dyDescent="0.25">
      <c r="A388" s="10">
        <f t="shared" si="25"/>
        <v>71</v>
      </c>
      <c r="B388" s="11" t="s">
        <v>396</v>
      </c>
      <c r="C388" s="12">
        <v>0</v>
      </c>
      <c r="D388" s="12">
        <v>0</v>
      </c>
      <c r="E388" s="12">
        <f>+[2]Validado!J6951</f>
        <v>0</v>
      </c>
      <c r="F388" s="13">
        <f>+[2]Validado!J6971</f>
        <v>2530287.2000000002</v>
      </c>
      <c r="G388" s="13">
        <f>+[2]Validado!J6982</f>
        <v>1316314.1000000001</v>
      </c>
      <c r="H388" s="13">
        <f>+[2]Validado!J6986</f>
        <v>0</v>
      </c>
      <c r="I388" s="12">
        <f t="shared" si="23"/>
        <v>3846601.3000000003</v>
      </c>
      <c r="J388" s="12"/>
      <c r="K388" s="12">
        <f t="shared" si="24"/>
        <v>3846601.3000000003</v>
      </c>
    </row>
    <row r="389" spans="1:11" x14ac:dyDescent="0.25">
      <c r="A389" s="10">
        <f t="shared" si="25"/>
        <v>72</v>
      </c>
      <c r="B389" s="11" t="s">
        <v>397</v>
      </c>
      <c r="C389" s="12">
        <f>+[2]Validado!K6751</f>
        <v>729776.67</v>
      </c>
      <c r="D389" s="12">
        <v>0</v>
      </c>
      <c r="E389" s="12">
        <v>0</v>
      </c>
      <c r="F389" s="13">
        <v>0</v>
      </c>
      <c r="G389" s="13"/>
      <c r="H389" s="13"/>
      <c r="I389" s="12">
        <f t="shared" si="23"/>
        <v>729776.67</v>
      </c>
      <c r="J389" s="12"/>
      <c r="K389" s="12">
        <f t="shared" si="24"/>
        <v>729776.67</v>
      </c>
    </row>
    <row r="390" spans="1:11" x14ac:dyDescent="0.25">
      <c r="A390" s="10">
        <f t="shared" si="25"/>
        <v>73</v>
      </c>
      <c r="B390" s="11" t="s">
        <v>398</v>
      </c>
      <c r="C390" s="12">
        <v>531007.06999999995</v>
      </c>
      <c r="D390" s="12">
        <v>0</v>
      </c>
      <c r="E390" s="12">
        <v>0</v>
      </c>
      <c r="F390" s="13">
        <v>0</v>
      </c>
      <c r="G390" s="13"/>
      <c r="H390" s="13"/>
      <c r="I390" s="12">
        <f t="shared" si="23"/>
        <v>531007.06999999995</v>
      </c>
      <c r="J390" s="12"/>
      <c r="K390" s="12">
        <f t="shared" si="24"/>
        <v>531007.06999999995</v>
      </c>
    </row>
    <row r="391" spans="1:11" x14ac:dyDescent="0.25">
      <c r="A391" s="10">
        <f t="shared" si="25"/>
        <v>74</v>
      </c>
      <c r="B391" s="11" t="s">
        <v>399</v>
      </c>
      <c r="C391" s="12">
        <v>56640</v>
      </c>
      <c r="D391" s="12">
        <v>0</v>
      </c>
      <c r="E391" s="12">
        <v>0</v>
      </c>
      <c r="F391" s="13">
        <v>0</v>
      </c>
      <c r="G391" s="13"/>
      <c r="H391" s="13"/>
      <c r="I391" s="12">
        <f t="shared" si="23"/>
        <v>56640</v>
      </c>
      <c r="J391" s="12"/>
      <c r="K391" s="12">
        <f t="shared" si="24"/>
        <v>56640</v>
      </c>
    </row>
    <row r="392" spans="1:11" x14ac:dyDescent="0.25">
      <c r="A392" s="10">
        <f t="shared" si="25"/>
        <v>75</v>
      </c>
      <c r="B392" s="11" t="s">
        <v>400</v>
      </c>
      <c r="C392" s="12">
        <v>0</v>
      </c>
      <c r="D392" s="12">
        <v>0</v>
      </c>
      <c r="E392" s="12">
        <f>+[2]Validado!K7004</f>
        <v>0</v>
      </c>
      <c r="F392" s="13">
        <v>0</v>
      </c>
      <c r="G392" s="13"/>
      <c r="H392" s="13"/>
      <c r="I392" s="12">
        <f t="shared" si="23"/>
        <v>0</v>
      </c>
      <c r="J392" s="12"/>
      <c r="K392" s="12">
        <f t="shared" si="24"/>
        <v>0</v>
      </c>
    </row>
    <row r="393" spans="1:11" x14ac:dyDescent="0.25">
      <c r="A393" s="10">
        <f t="shared" si="25"/>
        <v>76</v>
      </c>
      <c r="B393" s="11" t="s">
        <v>401</v>
      </c>
      <c r="C393" s="12">
        <v>422000</v>
      </c>
      <c r="D393" s="12">
        <v>0</v>
      </c>
      <c r="E393" s="12">
        <v>0</v>
      </c>
      <c r="F393" s="13">
        <v>0</v>
      </c>
      <c r="G393" s="13"/>
      <c r="H393" s="13"/>
      <c r="I393" s="12">
        <f t="shared" si="23"/>
        <v>422000</v>
      </c>
      <c r="J393" s="12"/>
      <c r="K393" s="12">
        <f t="shared" si="24"/>
        <v>422000</v>
      </c>
    </row>
    <row r="394" spans="1:11" x14ac:dyDescent="0.25">
      <c r="A394" s="10"/>
      <c r="B394" s="11" t="s">
        <v>402</v>
      </c>
      <c r="C394" s="12"/>
      <c r="D394" s="12"/>
      <c r="E394" s="12"/>
      <c r="F394" s="13"/>
      <c r="G394" s="13"/>
      <c r="H394" s="13">
        <f>[2]Validado!K6998</f>
        <v>0</v>
      </c>
      <c r="I394" s="12">
        <f t="shared" si="23"/>
        <v>0</v>
      </c>
      <c r="J394" s="12"/>
      <c r="K394" s="12"/>
    </row>
    <row r="395" spans="1:11" x14ac:dyDescent="0.25">
      <c r="A395" s="10">
        <f>1+A393</f>
        <v>77</v>
      </c>
      <c r="B395" s="11" t="s">
        <v>403</v>
      </c>
      <c r="C395" s="12">
        <v>423683</v>
      </c>
      <c r="D395" s="12">
        <v>0</v>
      </c>
      <c r="E395" s="12">
        <v>0</v>
      </c>
      <c r="F395" s="13"/>
      <c r="G395" s="13"/>
      <c r="H395" s="13"/>
      <c r="I395" s="12">
        <f t="shared" si="23"/>
        <v>423683</v>
      </c>
      <c r="J395" s="12"/>
      <c r="K395" s="12">
        <f t="shared" ref="K395:K400" si="26">+I395-J395</f>
        <v>423683</v>
      </c>
    </row>
    <row r="396" spans="1:11" x14ac:dyDescent="0.25">
      <c r="A396" s="10">
        <f>1+A395</f>
        <v>78</v>
      </c>
      <c r="B396" s="11" t="s">
        <v>404</v>
      </c>
      <c r="C396" s="12"/>
      <c r="D396" s="12">
        <f>+[2]Validado!J7035</f>
        <v>2111462</v>
      </c>
      <c r="E396" s="12">
        <v>0</v>
      </c>
      <c r="F396" s="13"/>
      <c r="G396" s="13"/>
      <c r="H396" s="13"/>
      <c r="I396" s="12">
        <f t="shared" ref="I396:I398" si="27">+C396+D396+E396+F396+G396+H396</f>
        <v>2111462</v>
      </c>
      <c r="J396" s="12">
        <v>2111462</v>
      </c>
      <c r="K396" s="12">
        <f t="shared" si="26"/>
        <v>0</v>
      </c>
    </row>
    <row r="397" spans="1:11" x14ac:dyDescent="0.25">
      <c r="A397" s="10">
        <f>1+A396</f>
        <v>79</v>
      </c>
      <c r="B397" s="11" t="s">
        <v>405</v>
      </c>
      <c r="C397" s="12">
        <v>712162.1</v>
      </c>
      <c r="D397" s="12">
        <v>0</v>
      </c>
      <c r="E397" s="12">
        <v>0</v>
      </c>
      <c r="F397" s="13">
        <v>0</v>
      </c>
      <c r="G397" s="13"/>
      <c r="H397" s="13"/>
      <c r="I397" s="12">
        <f t="shared" si="27"/>
        <v>712162.1</v>
      </c>
      <c r="J397" s="12"/>
      <c r="K397" s="12">
        <f t="shared" si="26"/>
        <v>712162.1</v>
      </c>
    </row>
    <row r="398" spans="1:11" x14ac:dyDescent="0.25">
      <c r="A398" s="10">
        <f>1+A397</f>
        <v>80</v>
      </c>
      <c r="B398" s="11" t="s">
        <v>406</v>
      </c>
      <c r="C398" s="12">
        <f>+[2]Validado!J7063</f>
        <v>280760</v>
      </c>
      <c r="D398" s="12">
        <f>+[2]Validado!J7075</f>
        <v>2672620</v>
      </c>
      <c r="E398" s="12">
        <f>+[2]Validado!J7086</f>
        <v>965004</v>
      </c>
      <c r="F398" s="13"/>
      <c r="G398" s="13"/>
      <c r="H398" s="13"/>
      <c r="I398" s="12">
        <f t="shared" si="27"/>
        <v>3918384</v>
      </c>
      <c r="J398" s="12">
        <v>2953380</v>
      </c>
      <c r="K398" s="12">
        <f t="shared" si="26"/>
        <v>965004</v>
      </c>
    </row>
    <row r="399" spans="1:11" x14ac:dyDescent="0.25">
      <c r="A399" s="10">
        <f>1+A398</f>
        <v>81</v>
      </c>
      <c r="B399" s="11" t="s">
        <v>407</v>
      </c>
      <c r="C399" s="12">
        <v>56727.08</v>
      </c>
      <c r="D399" s="12">
        <v>0</v>
      </c>
      <c r="E399" s="12">
        <v>0</v>
      </c>
      <c r="F399" s="13">
        <v>0</v>
      </c>
      <c r="G399" s="13"/>
      <c r="H399" s="13"/>
      <c r="I399" s="12">
        <f>+C399+D399+E399+F399+G399+H399</f>
        <v>56727.08</v>
      </c>
      <c r="J399" s="12"/>
      <c r="K399" s="12">
        <f t="shared" si="26"/>
        <v>56727.08</v>
      </c>
    </row>
    <row r="400" spans="1:11" x14ac:dyDescent="0.25">
      <c r="A400" s="10">
        <f>1+A399</f>
        <v>82</v>
      </c>
      <c r="B400" s="11" t="s">
        <v>408</v>
      </c>
      <c r="C400" s="12">
        <f>+[2]Validado!J7058</f>
        <v>20335</v>
      </c>
      <c r="D400" s="12">
        <v>0</v>
      </c>
      <c r="E400" s="12">
        <v>0</v>
      </c>
      <c r="F400" s="13">
        <v>0</v>
      </c>
      <c r="G400" s="13"/>
      <c r="H400" s="13"/>
      <c r="I400" s="12">
        <f t="shared" ref="I400:I422" si="28">+C400+D400+E400+F400+G400+H400</f>
        <v>20335</v>
      </c>
      <c r="J400" s="12"/>
      <c r="K400" s="12">
        <f t="shared" si="26"/>
        <v>20335</v>
      </c>
    </row>
    <row r="401" spans="1:16" x14ac:dyDescent="0.25">
      <c r="A401" s="10">
        <f t="shared" ref="A401:A422" si="29">1+A400</f>
        <v>83</v>
      </c>
      <c r="B401" s="11" t="s">
        <v>409</v>
      </c>
      <c r="C401" s="12">
        <v>0</v>
      </c>
      <c r="D401" s="12">
        <v>0</v>
      </c>
      <c r="E401" s="12">
        <v>0</v>
      </c>
      <c r="F401" s="13">
        <v>0</v>
      </c>
      <c r="G401" s="13">
        <v>0</v>
      </c>
      <c r="H401" s="13">
        <f>+[2]Validado!K7134</f>
        <v>0</v>
      </c>
      <c r="I401" s="12">
        <f t="shared" si="28"/>
        <v>0</v>
      </c>
      <c r="J401" s="12"/>
      <c r="K401" s="12"/>
    </row>
    <row r="402" spans="1:16" x14ac:dyDescent="0.25">
      <c r="A402" s="10">
        <f t="shared" si="29"/>
        <v>84</v>
      </c>
      <c r="B402" s="11" t="s">
        <v>410</v>
      </c>
      <c r="C402" s="12">
        <v>191700</v>
      </c>
      <c r="D402" s="12">
        <v>0</v>
      </c>
      <c r="E402" s="12">
        <v>0</v>
      </c>
      <c r="F402" s="13">
        <v>0</v>
      </c>
      <c r="G402" s="13"/>
      <c r="H402" s="21"/>
      <c r="I402" s="12">
        <f t="shared" si="28"/>
        <v>191700</v>
      </c>
      <c r="J402" s="12"/>
      <c r="K402" s="12">
        <f>+I402-J402</f>
        <v>191700</v>
      </c>
    </row>
    <row r="403" spans="1:16" x14ac:dyDescent="0.25">
      <c r="A403" s="10">
        <f t="shared" si="29"/>
        <v>85</v>
      </c>
      <c r="B403" s="11" t="s">
        <v>411</v>
      </c>
      <c r="C403" s="12">
        <f>+[2]Validado!J7143</f>
        <v>5074</v>
      </c>
      <c r="D403" s="12">
        <v>0</v>
      </c>
      <c r="E403" s="12">
        <v>0</v>
      </c>
      <c r="F403" s="13">
        <v>0</v>
      </c>
      <c r="G403" s="13">
        <f>+[2]Validado!J7146</f>
        <v>95108</v>
      </c>
      <c r="H403" s="13"/>
      <c r="I403" s="12">
        <f t="shared" si="28"/>
        <v>100182</v>
      </c>
      <c r="J403" s="12"/>
      <c r="K403" s="12"/>
    </row>
    <row r="404" spans="1:16" x14ac:dyDescent="0.25">
      <c r="A404" s="10">
        <f t="shared" si="29"/>
        <v>86</v>
      </c>
      <c r="B404" s="11" t="s">
        <v>412</v>
      </c>
      <c r="C404" s="12">
        <v>0</v>
      </c>
      <c r="D404" s="12">
        <v>0</v>
      </c>
      <c r="E404" s="12">
        <v>0</v>
      </c>
      <c r="F404" s="13">
        <v>0</v>
      </c>
      <c r="G404" s="13">
        <f>+[2]Validado!K7149</f>
        <v>70210</v>
      </c>
      <c r="H404" s="13"/>
      <c r="I404" s="12">
        <f t="shared" si="28"/>
        <v>70210</v>
      </c>
      <c r="J404" s="12"/>
      <c r="K404" s="12">
        <f>+I404-J404</f>
        <v>70210</v>
      </c>
    </row>
    <row r="405" spans="1:16" x14ac:dyDescent="0.25">
      <c r="A405" s="10">
        <f t="shared" si="29"/>
        <v>87</v>
      </c>
      <c r="B405" s="11" t="s">
        <v>413</v>
      </c>
      <c r="C405" s="12">
        <v>0</v>
      </c>
      <c r="D405" s="12">
        <v>0</v>
      </c>
      <c r="E405" s="12">
        <v>0</v>
      </c>
      <c r="F405" s="13">
        <v>0</v>
      </c>
      <c r="G405" s="13">
        <f>+[2]Validado!J7168</f>
        <v>707283.5</v>
      </c>
      <c r="H405" s="13">
        <f>+[2]Validado!J7176</f>
        <v>97497.5</v>
      </c>
      <c r="I405" s="12">
        <f t="shared" si="28"/>
        <v>804781</v>
      </c>
      <c r="J405" s="12"/>
      <c r="K405" s="12"/>
    </row>
    <row r="406" spans="1:16" x14ac:dyDescent="0.25">
      <c r="A406" s="10">
        <f t="shared" si="29"/>
        <v>88</v>
      </c>
      <c r="B406" s="11" t="s">
        <v>414</v>
      </c>
      <c r="C406" s="12">
        <v>0</v>
      </c>
      <c r="D406" s="12">
        <v>0</v>
      </c>
      <c r="E406" s="12">
        <v>0</v>
      </c>
      <c r="F406" s="13">
        <v>0</v>
      </c>
      <c r="G406" s="13">
        <f>+[2]Validado!J7182</f>
        <v>27957.19</v>
      </c>
      <c r="H406" s="13">
        <f>+[2]Validado!J7186</f>
        <v>0</v>
      </c>
      <c r="I406" s="12">
        <f t="shared" si="28"/>
        <v>27957.19</v>
      </c>
      <c r="J406" s="12"/>
      <c r="K406" s="12">
        <f t="shared" ref="K406:K421" si="30">+I406-J406</f>
        <v>27957.19</v>
      </c>
    </row>
    <row r="407" spans="1:16" x14ac:dyDescent="0.25">
      <c r="A407" s="10">
        <f t="shared" si="29"/>
        <v>89</v>
      </c>
      <c r="B407" s="11" t="s">
        <v>415</v>
      </c>
      <c r="C407" s="12">
        <v>367060.77</v>
      </c>
      <c r="D407" s="12">
        <v>0</v>
      </c>
      <c r="E407" s="12">
        <v>0</v>
      </c>
      <c r="F407" s="13">
        <v>0</v>
      </c>
      <c r="G407" s="13"/>
      <c r="H407" s="13"/>
      <c r="I407" s="12">
        <f t="shared" si="28"/>
        <v>367060.77</v>
      </c>
      <c r="J407" s="12"/>
      <c r="K407" s="12">
        <f t="shared" si="30"/>
        <v>367060.77</v>
      </c>
    </row>
    <row r="408" spans="1:16" x14ac:dyDescent="0.25">
      <c r="A408" s="10">
        <f t="shared" si="29"/>
        <v>90</v>
      </c>
      <c r="B408" s="11" t="s">
        <v>416</v>
      </c>
      <c r="C408" s="12">
        <f>+[2]Validado!K7197</f>
        <v>100264.6</v>
      </c>
      <c r="D408" s="12">
        <v>0</v>
      </c>
      <c r="E408" s="12">
        <v>0</v>
      </c>
      <c r="F408" s="13">
        <v>0</v>
      </c>
      <c r="G408" s="13"/>
      <c r="H408" s="13"/>
      <c r="I408" s="12">
        <f t="shared" si="28"/>
        <v>100264.6</v>
      </c>
      <c r="J408" s="12"/>
      <c r="K408" s="12">
        <f t="shared" si="30"/>
        <v>100264.6</v>
      </c>
    </row>
    <row r="409" spans="1:16" x14ac:dyDescent="0.25">
      <c r="A409" s="10">
        <f t="shared" si="29"/>
        <v>91</v>
      </c>
      <c r="B409" s="11" t="s">
        <v>417</v>
      </c>
      <c r="C409" s="12">
        <v>0</v>
      </c>
      <c r="D409" s="12">
        <f>+[2]Validado!J7195</f>
        <v>110363.6</v>
      </c>
      <c r="E409" s="12">
        <v>0</v>
      </c>
      <c r="F409" s="13">
        <v>0</v>
      </c>
      <c r="G409" s="13"/>
      <c r="H409" s="13"/>
      <c r="I409" s="12">
        <f t="shared" si="28"/>
        <v>110363.6</v>
      </c>
      <c r="J409" s="12"/>
      <c r="K409" s="12">
        <f t="shared" si="30"/>
        <v>110363.6</v>
      </c>
    </row>
    <row r="410" spans="1:16" x14ac:dyDescent="0.25">
      <c r="A410" s="10">
        <f t="shared" si="29"/>
        <v>92</v>
      </c>
      <c r="B410" s="11" t="s">
        <v>418</v>
      </c>
      <c r="C410" s="12">
        <v>0</v>
      </c>
      <c r="D410" s="12">
        <f>+[2]Validado!J7212</f>
        <v>1448037.13</v>
      </c>
      <c r="E410" s="12">
        <f>+[2]Validado!J7215</f>
        <v>340103.16</v>
      </c>
      <c r="F410" s="13">
        <f>+[2]Validado!J7247</f>
        <v>195000</v>
      </c>
      <c r="G410" s="13">
        <f>+[2]Validado!J7250</f>
        <v>113280</v>
      </c>
      <c r="H410" s="13">
        <f>+[2]Validado!J7254</f>
        <v>0</v>
      </c>
      <c r="I410" s="12">
        <f t="shared" si="28"/>
        <v>2096420.2899999998</v>
      </c>
      <c r="J410" s="12"/>
      <c r="K410" s="12">
        <f t="shared" si="30"/>
        <v>2096420.2899999998</v>
      </c>
    </row>
    <row r="411" spans="1:16" x14ac:dyDescent="0.25">
      <c r="A411" s="10">
        <f t="shared" si="29"/>
        <v>93</v>
      </c>
      <c r="B411" s="11" t="s">
        <v>419</v>
      </c>
      <c r="C411" s="12">
        <v>3029235.64</v>
      </c>
      <c r="D411" s="12">
        <v>0</v>
      </c>
      <c r="E411" s="12">
        <v>0</v>
      </c>
      <c r="F411" s="13">
        <v>0</v>
      </c>
      <c r="G411" s="13"/>
      <c r="H411" s="13"/>
      <c r="I411" s="12">
        <f t="shared" si="28"/>
        <v>3029235.64</v>
      </c>
      <c r="J411" s="12"/>
      <c r="K411" s="12">
        <f t="shared" si="30"/>
        <v>3029235.64</v>
      </c>
    </row>
    <row r="412" spans="1:16" x14ac:dyDescent="0.25">
      <c r="A412" s="10">
        <f t="shared" si="29"/>
        <v>94</v>
      </c>
      <c r="B412" s="11" t="s">
        <v>420</v>
      </c>
      <c r="C412" s="12">
        <v>0</v>
      </c>
      <c r="D412" s="12">
        <v>0</v>
      </c>
      <c r="E412" s="12">
        <v>0</v>
      </c>
      <c r="F412" s="13">
        <f>+[2]Validado!J7272</f>
        <v>0</v>
      </c>
      <c r="G412" s="13">
        <f>+[2]Validado!J7301</f>
        <v>405000</v>
      </c>
      <c r="H412" s="13"/>
      <c r="I412" s="12">
        <f t="shared" si="28"/>
        <v>405000</v>
      </c>
      <c r="J412" s="12"/>
      <c r="K412" s="12">
        <f t="shared" si="30"/>
        <v>405000</v>
      </c>
    </row>
    <row r="413" spans="1:16" x14ac:dyDescent="0.25">
      <c r="A413" s="10">
        <f t="shared" si="29"/>
        <v>95</v>
      </c>
      <c r="B413" s="11" t="s">
        <v>421</v>
      </c>
      <c r="C413" s="12">
        <v>9440</v>
      </c>
      <c r="D413" s="12">
        <v>0</v>
      </c>
      <c r="E413" s="12">
        <v>0</v>
      </c>
      <c r="F413" s="13">
        <v>0</v>
      </c>
      <c r="G413" s="13"/>
      <c r="H413" s="13"/>
      <c r="I413" s="12">
        <f t="shared" si="28"/>
        <v>9440</v>
      </c>
      <c r="J413" s="12"/>
      <c r="K413" s="12">
        <f t="shared" si="30"/>
        <v>9440</v>
      </c>
      <c r="P413" s="5"/>
    </row>
    <row r="414" spans="1:16" x14ac:dyDescent="0.25">
      <c r="A414" s="10">
        <f t="shared" si="29"/>
        <v>96</v>
      </c>
      <c r="B414" s="11" t="s">
        <v>422</v>
      </c>
      <c r="C414" s="12">
        <f>+[2]Validado!K7303</f>
        <v>191500</v>
      </c>
      <c r="D414" s="12">
        <v>0</v>
      </c>
      <c r="E414" s="12">
        <v>0</v>
      </c>
      <c r="F414" s="13">
        <v>0</v>
      </c>
      <c r="G414" s="13"/>
      <c r="H414" s="13"/>
      <c r="I414" s="12">
        <f t="shared" si="28"/>
        <v>191500</v>
      </c>
      <c r="J414" s="12"/>
      <c r="K414" s="12">
        <f t="shared" si="30"/>
        <v>191500</v>
      </c>
    </row>
    <row r="415" spans="1:16" x14ac:dyDescent="0.25">
      <c r="A415" s="10">
        <f t="shared" si="29"/>
        <v>97</v>
      </c>
      <c r="B415" s="11" t="s">
        <v>423</v>
      </c>
      <c r="C415" s="12">
        <f>+[2]Validado!K7308</f>
        <v>100728.78</v>
      </c>
      <c r="D415" s="12">
        <v>0</v>
      </c>
      <c r="E415" s="12">
        <v>0</v>
      </c>
      <c r="F415" s="13">
        <v>0</v>
      </c>
      <c r="G415" s="13"/>
      <c r="H415" s="13"/>
      <c r="I415" s="12">
        <f t="shared" si="28"/>
        <v>100728.78</v>
      </c>
      <c r="J415" s="12"/>
      <c r="K415" s="12">
        <f t="shared" si="30"/>
        <v>100728.78</v>
      </c>
      <c r="P415" s="5"/>
    </row>
    <row r="416" spans="1:16" x14ac:dyDescent="0.25">
      <c r="A416" s="10">
        <f t="shared" si="29"/>
        <v>98</v>
      </c>
      <c r="B416" s="11" t="s">
        <v>424</v>
      </c>
      <c r="C416" s="12">
        <v>0</v>
      </c>
      <c r="D416" s="12">
        <v>0</v>
      </c>
      <c r="E416" s="12">
        <v>0</v>
      </c>
      <c r="F416" s="13">
        <f>+[2]Validado!K7312</f>
        <v>58800</v>
      </c>
      <c r="G416" s="13">
        <v>0</v>
      </c>
      <c r="H416" s="13"/>
      <c r="I416" s="12">
        <f t="shared" si="28"/>
        <v>58800</v>
      </c>
      <c r="J416" s="12"/>
      <c r="K416" s="12">
        <f t="shared" si="30"/>
        <v>58800</v>
      </c>
    </row>
    <row r="417" spans="1:13" x14ac:dyDescent="0.25">
      <c r="A417" s="10">
        <f t="shared" si="29"/>
        <v>99</v>
      </c>
      <c r="B417" s="11" t="s">
        <v>425</v>
      </c>
      <c r="C417" s="12">
        <v>149150</v>
      </c>
      <c r="D417" s="12">
        <v>0</v>
      </c>
      <c r="E417" s="12">
        <v>0</v>
      </c>
      <c r="F417" s="13">
        <v>0</v>
      </c>
      <c r="G417" s="13"/>
      <c r="H417" s="13"/>
      <c r="I417" s="12">
        <f t="shared" si="28"/>
        <v>149150</v>
      </c>
      <c r="J417" s="12"/>
      <c r="K417" s="12">
        <f t="shared" si="30"/>
        <v>149150</v>
      </c>
    </row>
    <row r="418" spans="1:13" x14ac:dyDescent="0.25">
      <c r="A418" s="10">
        <f t="shared" si="29"/>
        <v>100</v>
      </c>
      <c r="B418" s="11" t="s">
        <v>426</v>
      </c>
      <c r="C418" s="12">
        <v>0</v>
      </c>
      <c r="D418" s="12">
        <v>0</v>
      </c>
      <c r="E418" s="12">
        <v>0</v>
      </c>
      <c r="F418" s="13">
        <v>0</v>
      </c>
      <c r="G418" s="13">
        <f>+[2]Validado!K1263</f>
        <v>0</v>
      </c>
      <c r="H418" s="13"/>
      <c r="I418" s="12">
        <f t="shared" si="28"/>
        <v>0</v>
      </c>
      <c r="J418" s="12"/>
      <c r="K418" s="12">
        <f t="shared" si="30"/>
        <v>0</v>
      </c>
    </row>
    <row r="419" spans="1:13" x14ac:dyDescent="0.25">
      <c r="A419" s="10">
        <f t="shared" si="29"/>
        <v>101</v>
      </c>
      <c r="B419" s="11" t="s">
        <v>427</v>
      </c>
      <c r="C419" s="12">
        <v>1278683.2</v>
      </c>
      <c r="D419" s="12">
        <v>0</v>
      </c>
      <c r="E419" s="12">
        <v>0</v>
      </c>
      <c r="F419" s="13">
        <v>0</v>
      </c>
      <c r="G419" s="13"/>
      <c r="H419" s="13"/>
      <c r="I419" s="12">
        <f t="shared" si="28"/>
        <v>1278683.2</v>
      </c>
      <c r="J419" s="12"/>
      <c r="K419" s="12">
        <f t="shared" si="30"/>
        <v>1278683.2</v>
      </c>
    </row>
    <row r="420" spans="1:13" x14ac:dyDescent="0.25">
      <c r="A420" s="10">
        <f t="shared" si="29"/>
        <v>102</v>
      </c>
      <c r="B420" s="11" t="s">
        <v>428</v>
      </c>
      <c r="C420" s="12">
        <v>0</v>
      </c>
      <c r="D420" s="12">
        <v>0</v>
      </c>
      <c r="E420" s="12">
        <v>0</v>
      </c>
      <c r="F420" s="13">
        <v>0</v>
      </c>
      <c r="G420" s="13">
        <f>+[2]Validado!K7323</f>
        <v>625800</v>
      </c>
      <c r="H420" s="13"/>
      <c r="I420" s="12">
        <f t="shared" si="28"/>
        <v>625800</v>
      </c>
      <c r="J420" s="12"/>
      <c r="K420" s="12">
        <f t="shared" si="30"/>
        <v>625800</v>
      </c>
    </row>
    <row r="421" spans="1:13" x14ac:dyDescent="0.25">
      <c r="A421" s="10">
        <f t="shared" si="29"/>
        <v>103</v>
      </c>
      <c r="B421" s="11" t="s">
        <v>429</v>
      </c>
      <c r="C421" s="12">
        <v>0</v>
      </c>
      <c r="D421" s="12">
        <v>0</v>
      </c>
      <c r="E421" s="12">
        <f>+[2]Validado!J7332</f>
        <v>552000</v>
      </c>
      <c r="F421" s="13">
        <v>0</v>
      </c>
      <c r="G421" s="13">
        <v>0</v>
      </c>
      <c r="H421" s="13"/>
      <c r="I421" s="12">
        <f t="shared" si="28"/>
        <v>552000</v>
      </c>
      <c r="J421" s="12"/>
      <c r="K421" s="12">
        <f t="shared" si="30"/>
        <v>552000</v>
      </c>
      <c r="M421" s="22"/>
    </row>
    <row r="422" spans="1:13" x14ac:dyDescent="0.25">
      <c r="A422" s="10">
        <f t="shared" si="29"/>
        <v>104</v>
      </c>
      <c r="B422" s="11" t="s">
        <v>430</v>
      </c>
      <c r="C422" s="12">
        <v>0</v>
      </c>
      <c r="D422" s="12">
        <v>0</v>
      </c>
      <c r="E422" s="12">
        <v>0</v>
      </c>
      <c r="F422" s="13">
        <v>0</v>
      </c>
      <c r="G422" s="13">
        <f>+[2]Validado!J7338</f>
        <v>323960.96000000002</v>
      </c>
      <c r="H422" s="13">
        <f>+[2]Validado!J7342</f>
        <v>0</v>
      </c>
      <c r="I422" s="12">
        <f t="shared" si="28"/>
        <v>323960.96000000002</v>
      </c>
      <c r="J422" s="12"/>
      <c r="K422" s="12"/>
    </row>
    <row r="423" spans="1:13" x14ac:dyDescent="0.25">
      <c r="A423" s="30" t="s">
        <v>431</v>
      </c>
      <c r="B423" s="30"/>
      <c r="C423" s="23">
        <f t="shared" ref="C423:I423" si="31">SUM(C8:C422)</f>
        <v>218584640.47999999</v>
      </c>
      <c r="D423" s="23">
        <f t="shared" si="31"/>
        <v>94933758.953999996</v>
      </c>
      <c r="E423" s="23">
        <f t="shared" si="31"/>
        <v>108401562.04999998</v>
      </c>
      <c r="F423" s="24">
        <f t="shared" si="31"/>
        <v>124301076.77800001</v>
      </c>
      <c r="G423" s="24">
        <f t="shared" si="31"/>
        <v>77589893.824999988</v>
      </c>
      <c r="H423" s="24">
        <f t="shared" si="31"/>
        <v>14704269.261999998</v>
      </c>
      <c r="I423" s="23">
        <f t="shared" si="31"/>
        <v>638515201.34900033</v>
      </c>
      <c r="J423" s="23"/>
      <c r="K423" s="23">
        <f>+I423-J423</f>
        <v>638515201.34900033</v>
      </c>
      <c r="M423" s="22"/>
    </row>
    <row r="424" spans="1:13" ht="27" customHeight="1" x14ac:dyDescent="0.25">
      <c r="C424" s="2"/>
      <c r="D424" s="2"/>
      <c r="E424" s="2"/>
      <c r="F424" s="2"/>
      <c r="G424" s="2" t="s">
        <v>432</v>
      </c>
      <c r="H424" s="2"/>
      <c r="K424" s="2">
        <f>+I424-J424</f>
        <v>0</v>
      </c>
    </row>
    <row r="425" spans="1:13" ht="15.75" customHeight="1" x14ac:dyDescent="0.25">
      <c r="B425" s="25" t="s">
        <v>433</v>
      </c>
      <c r="D425" s="5"/>
      <c r="F425" s="31" t="s">
        <v>434</v>
      </c>
      <c r="G425" s="31"/>
      <c r="H425" s="31"/>
      <c r="M425" s="22"/>
    </row>
    <row r="426" spans="1:13" ht="15.75" customHeight="1" x14ac:dyDescent="0.25">
      <c r="B426" s="26"/>
      <c r="C426" s="26"/>
      <c r="D426" s="26"/>
      <c r="E426" s="26"/>
      <c r="F426" s="26"/>
      <c r="G426" s="26"/>
      <c r="H426" s="26"/>
    </row>
    <row r="427" spans="1:13" ht="27" customHeight="1" x14ac:dyDescent="0.25">
      <c r="B427" s="27" t="s">
        <v>435</v>
      </c>
      <c r="C427" s="5"/>
      <c r="D427" s="5"/>
      <c r="E427" s="31" t="s">
        <v>436</v>
      </c>
      <c r="F427" s="31"/>
      <c r="G427" s="31"/>
      <c r="H427" s="31"/>
      <c r="I427" s="31"/>
    </row>
    <row r="428" spans="1:13" ht="18.75" customHeight="1" x14ac:dyDescent="0.25">
      <c r="C428" s="2"/>
      <c r="D428" s="2"/>
      <c r="E428" s="2"/>
      <c r="F428" s="2"/>
      <c r="G428" s="2"/>
      <c r="H428" s="2"/>
    </row>
    <row r="429" spans="1:13" x14ac:dyDescent="0.25">
      <c r="B429" s="5" t="s">
        <v>437</v>
      </c>
      <c r="H429" s="28"/>
    </row>
    <row r="430" spans="1:13" x14ac:dyDescent="0.25">
      <c r="B430" s="5" t="s">
        <v>438</v>
      </c>
      <c r="H430" s="22"/>
    </row>
    <row r="431" spans="1:13" x14ac:dyDescent="0.25">
      <c r="B431" s="5" t="s">
        <v>439</v>
      </c>
    </row>
    <row r="432" spans="1:13" x14ac:dyDescent="0.25">
      <c r="I432" s="2" t="s">
        <v>432</v>
      </c>
    </row>
    <row r="433" spans="2:9" x14ac:dyDescent="0.25">
      <c r="B433" s="5" t="s">
        <v>440</v>
      </c>
    </row>
    <row r="434" spans="2:9" x14ac:dyDescent="0.25">
      <c r="B434" s="5" t="s">
        <v>441</v>
      </c>
    </row>
    <row r="436" spans="2:9" x14ac:dyDescent="0.25">
      <c r="B436" s="5" t="s">
        <v>442</v>
      </c>
    </row>
    <row r="437" spans="2:9" x14ac:dyDescent="0.25">
      <c r="B437" s="5" t="s">
        <v>443</v>
      </c>
      <c r="I437" s="2" t="s">
        <v>432</v>
      </c>
    </row>
    <row r="438" spans="2:9" x14ac:dyDescent="0.25">
      <c r="B438" s="5" t="s">
        <v>444</v>
      </c>
    </row>
    <row r="439" spans="2:9" x14ac:dyDescent="0.25">
      <c r="B439" s="5" t="s">
        <v>445</v>
      </c>
    </row>
  </sheetData>
  <autoFilter ref="A7:K439"/>
  <mergeCells count="4">
    <mergeCell ref="I1:J1"/>
    <mergeCell ref="A423:B423"/>
    <mergeCell ref="F425:H425"/>
    <mergeCell ref="E427:I427"/>
  </mergeCells>
  <pageMargins left="0.7" right="0.7" top="0.5" bottom="0" header="0.3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</vt:lpstr>
      <vt:lpstr>Deuda!Títulos_a_imprimir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2024-06-20T13:09:54Z</dcterms:created>
  <dcterms:modified xsi:type="dcterms:W3CDTF">2024-06-20T15:47:25Z</dcterms:modified>
</cp:coreProperties>
</file>