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showInkAnnotation="0"/>
  <bookViews>
    <workbookView xWindow="0" yWindow="0" windowWidth="4080" windowHeight="5130" activeTab="1"/>
  </bookViews>
  <sheets>
    <sheet name="MAYO 23" sheetId="52" r:id="rId1"/>
    <sheet name="MARZO WEB 23" sheetId="65" r:id="rId2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8" i="52" l="1"/>
  <c r="G50" i="52" l="1"/>
  <c r="G48" i="52"/>
  <c r="G52" i="65" l="1"/>
  <c r="G39" i="52" l="1"/>
  <c r="G23" i="52"/>
  <c r="G32" i="52" s="1"/>
  <c r="G16" i="52"/>
  <c r="G41" i="52" l="1"/>
  <c r="G55" i="52" s="1"/>
  <c r="G57" i="52" l="1"/>
  <c r="G55" i="65" l="1"/>
  <c r="G57" i="65" s="1"/>
</calcChain>
</file>

<file path=xl/comments1.xml><?xml version="1.0" encoding="utf-8"?>
<comments xmlns="http://schemas.openxmlformats.org/spreadsheetml/2006/main">
  <authors>
    <author>jcarlosj</author>
  </authors>
  <commentList>
    <comment ref="G26" authorId="0">
      <text>
        <r>
          <rPr>
            <b/>
            <sz val="9"/>
            <color indexed="81"/>
            <rFont val="Tahoma"/>
            <charset val="1"/>
          </rPr>
          <t xml:space="preserve">COMPRA DEL MES
</t>
        </r>
      </text>
    </comment>
  </commentList>
</comments>
</file>

<file path=xl/sharedStrings.xml><?xml version="1.0" encoding="utf-8"?>
<sst xmlns="http://schemas.openxmlformats.org/spreadsheetml/2006/main" count="68" uniqueCount="40">
  <si>
    <t>SERVICIO NACIONAL DE SALUD</t>
  </si>
  <si>
    <t>Balance General</t>
  </si>
  <si>
    <t>(VALORES EN RD$)</t>
  </si>
  <si>
    <t>ACTIVOS</t>
  </si>
  <si>
    <t>ACTIVOS CORRIENTES</t>
  </si>
  <si>
    <t>TOTAL ACTIVOS CORRIENTES</t>
  </si>
  <si>
    <t>MOBILIARIO Y EQUIPO</t>
  </si>
  <si>
    <t>TOTAL ACTIVO FIJO</t>
  </si>
  <si>
    <t>PASIVOS</t>
  </si>
  <si>
    <t>PASIVOS CORRIENTES</t>
  </si>
  <si>
    <t>CUENTA POR PAGAR PROVEEDORES</t>
  </si>
  <si>
    <t>TOTAL PASIVOS CORRIENTES</t>
  </si>
  <si>
    <t>PATRIMONIO</t>
  </si>
  <si>
    <t>TOTAL PASIVOS Y CAPITAL</t>
  </si>
  <si>
    <t>TOTAL ACTIVO</t>
  </si>
  <si>
    <t>ACTIVOS NO CORRIENTES</t>
  </si>
  <si>
    <t>INVENTARIO  MEDICO-QUIRURGICO</t>
  </si>
  <si>
    <t>INVENTARIO  DE MATERIAL GASTABLE OFICINA Y LIMPIEZA</t>
  </si>
  <si>
    <t>INVENTARIO MEDICAMENTOS</t>
  </si>
  <si>
    <t>INVENTARIO</t>
  </si>
  <si>
    <t>DISPONIBILIDADES(BANCO, CTA OPERATIVA, APORTE:</t>
  </si>
  <si>
    <t>CUENTAS Y DOCUMENTOS POR COBRAR:</t>
  </si>
  <si>
    <t>PASIVOS NO CORRIENTES</t>
  </si>
  <si>
    <t>CUENTAS POR PAGAR A LARGO PLAZO</t>
  </si>
  <si>
    <t xml:space="preserve"> </t>
  </si>
  <si>
    <t>XXX</t>
  </si>
  <si>
    <t>HOSPITAL DR. FRANCISCO E. MOSCOSO PUELLO</t>
  </si>
  <si>
    <t>DISPONIBILIDAD EN BANCO</t>
  </si>
  <si>
    <t>CUENTAS POR COBRAR A LARGO PLAZO</t>
  </si>
  <si>
    <t>CUENTAS POR COBRAR A CORTO PLAZO</t>
  </si>
  <si>
    <t>INVERSIONES FINANCIERA A LARGO PLAZO</t>
  </si>
  <si>
    <t>OTROS ACTIVOS FINANCIEROS</t>
  </si>
  <si>
    <t>AL 31  DE AGOSTO 2023</t>
  </si>
  <si>
    <t>AL 31 DE OCTUBRE 2023</t>
  </si>
  <si>
    <t>DISPONIBILIDADES (BANCO, CTA OPERATIVA, APORTE:</t>
  </si>
  <si>
    <t>INVERSIONES FINANCIERAS A LARGO PLAZO</t>
  </si>
  <si>
    <t>INVENTARIO DE MATERIAL GASTABLE OFICINA Y LIMPIEZA</t>
  </si>
  <si>
    <t>INVENTARIO MEDICO-QUIRURGICO</t>
  </si>
  <si>
    <t>TOTAL ACTIVOS CORRRIENTES</t>
  </si>
  <si>
    <t>CUENTAS POR PAGAR PROVEEDORES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</si>
</sst>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8"/>
      <color rgb="FF002060"/>
      <name val="Arial"/>
      <family val="2"/>
    </font>
    <font>
      <b/>
      <sz val="12"/>
      <color rgb="FF002060"/>
      <name val="Arial"/>
      <family val="2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9"/>
      <color indexed="81"/>
      <name val="Tahoma"/>
      <charset val="1"/>
    </font>
    <font>
      <sz val="12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DD7EE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" fillId="0" borderId="0"/>
  </cellStyleXfs>
  <cellXfs count="59">
    <xf numFmtId="0" fontId="0" fillId="0" borderId="0" xfId="0"/>
    <xf numFmtId="0" fontId="3" fillId="0" borderId="0" xfId="0" applyFont="1"/>
    <xf numFmtId="0" fontId="8" fillId="2" borderId="0" xfId="0" applyFont="1" applyFill="1"/>
    <xf numFmtId="0" fontId="0" fillId="2" borderId="0" xfId="0" applyFill="1"/>
    <xf numFmtId="0" fontId="3" fillId="2" borderId="0" xfId="0" applyFont="1" applyFill="1"/>
    <xf numFmtId="0" fontId="7" fillId="2" borderId="0" xfId="0" applyFont="1" applyFill="1"/>
    <xf numFmtId="0" fontId="3" fillId="0" borderId="1" xfId="0" applyFont="1" applyBorder="1"/>
    <xf numFmtId="0" fontId="4" fillId="0" borderId="1" xfId="0" applyFont="1" applyBorder="1"/>
    <xf numFmtId="0" fontId="9" fillId="2" borderId="0" xfId="0" applyFont="1" applyFill="1"/>
    <xf numFmtId="0" fontId="4" fillId="0" borderId="0" xfId="0" applyFont="1" applyBorder="1"/>
    <xf numFmtId="0" fontId="3" fillId="0" borderId="0" xfId="0" applyFont="1" applyBorder="1"/>
    <xf numFmtId="164" fontId="3" fillId="0" borderId="0" xfId="1" applyFont="1"/>
    <xf numFmtId="0" fontId="9" fillId="0" borderId="0" xfId="0" applyFont="1" applyFill="1"/>
    <xf numFmtId="0" fontId="3" fillId="0" borderId="0" xfId="0" applyFont="1" applyFill="1"/>
    <xf numFmtId="164" fontId="3" fillId="0" borderId="0" xfId="1" applyFont="1" applyFill="1"/>
    <xf numFmtId="164" fontId="7" fillId="2" borderId="0" xfId="1" applyFont="1" applyFill="1"/>
    <xf numFmtId="164" fontId="8" fillId="2" borderId="0" xfId="1" applyFont="1" applyFill="1"/>
    <xf numFmtId="164" fontId="7" fillId="2" borderId="2" xfId="1" applyFont="1" applyFill="1" applyBorder="1"/>
    <xf numFmtId="164" fontId="1" fillId="0" borderId="0" xfId="1" applyFont="1"/>
    <xf numFmtId="164" fontId="1" fillId="3" borderId="0" xfId="1" applyFont="1" applyFill="1"/>
    <xf numFmtId="164" fontId="3" fillId="3" borderId="0" xfId="1" applyFont="1" applyFill="1"/>
    <xf numFmtId="164" fontId="0" fillId="3" borderId="0" xfId="1" applyFont="1" applyFill="1"/>
    <xf numFmtId="0" fontId="13" fillId="0" borderId="0" xfId="0" applyFont="1"/>
    <xf numFmtId="164" fontId="14" fillId="3" borderId="0" xfId="1" applyFont="1" applyFill="1"/>
    <xf numFmtId="0" fontId="15" fillId="0" borderId="0" xfId="0" applyFont="1"/>
    <xf numFmtId="164" fontId="16" fillId="3" borderId="0" xfId="1" applyFont="1" applyFill="1"/>
    <xf numFmtId="0" fontId="4" fillId="0" borderId="0" xfId="0" applyFont="1"/>
    <xf numFmtId="164" fontId="12" fillId="3" borderId="0" xfId="1" applyFont="1" applyFill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9" fillId="3" borderId="0" xfId="0" applyFont="1" applyFill="1"/>
    <xf numFmtId="164" fontId="8" fillId="3" borderId="0" xfId="1" applyFont="1" applyFill="1"/>
    <xf numFmtId="164" fontId="17" fillId="3" borderId="0" xfId="1" applyFont="1" applyFill="1"/>
    <xf numFmtId="164" fontId="7" fillId="3" borderId="0" xfId="1" applyFont="1" applyFill="1"/>
    <xf numFmtId="164" fontId="0" fillId="0" borderId="0" xfId="0" applyNumberFormat="1"/>
    <xf numFmtId="0" fontId="4" fillId="0" borderId="0" xfId="0" applyFont="1" applyAlignment="1">
      <alignment horizontal="center"/>
    </xf>
    <xf numFmtId="0" fontId="10" fillId="0" borderId="0" xfId="2" applyFont="1" applyAlignment="1">
      <alignment horizontal="center"/>
    </xf>
    <xf numFmtId="0" fontId="11" fillId="0" borderId="0" xfId="2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1" xfId="0" applyFont="1" applyBorder="1" applyAlignment="1">
      <alignment horizontal="left"/>
    </xf>
    <xf numFmtId="0" fontId="4" fillId="0" borderId="0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164" fontId="19" fillId="3" borderId="0" xfId="1" applyFont="1" applyFill="1"/>
    <xf numFmtId="4" fontId="19" fillId="3" borderId="0" xfId="0" applyNumberFormat="1" applyFont="1" applyFill="1"/>
    <xf numFmtId="4" fontId="19" fillId="3" borderId="0" xfId="0" applyNumberFormat="1" applyFont="1" applyFill="1" applyAlignment="1">
      <alignment horizontal="right"/>
    </xf>
    <xf numFmtId="4" fontId="7" fillId="3" borderId="0" xfId="0" applyNumberFormat="1" applyFont="1" applyFill="1" applyAlignment="1">
      <alignment horizontal="right"/>
    </xf>
    <xf numFmtId="0" fontId="20" fillId="0" borderId="0" xfId="0" applyFont="1" applyBorder="1"/>
    <xf numFmtId="0" fontId="9" fillId="4" borderId="0" xfId="0" applyFont="1" applyFill="1"/>
    <xf numFmtId="0" fontId="9" fillId="4" borderId="0" xfId="0" applyFont="1" applyFill="1" applyBorder="1"/>
    <xf numFmtId="0" fontId="4" fillId="4" borderId="0" xfId="0" applyFont="1" applyFill="1" applyBorder="1"/>
    <xf numFmtId="0" fontId="3" fillId="4" borderId="0" xfId="0" applyFont="1" applyFill="1"/>
    <xf numFmtId="0" fontId="4" fillId="4" borderId="0" xfId="0" applyFont="1" applyFill="1"/>
    <xf numFmtId="4" fontId="7" fillId="4" borderId="0" xfId="0" applyNumberFormat="1" applyFont="1" applyFill="1" applyAlignment="1">
      <alignment horizontal="right"/>
    </xf>
    <xf numFmtId="0" fontId="7" fillId="4" borderId="0" xfId="0" applyFont="1" applyFill="1"/>
    <xf numFmtId="164" fontId="3" fillId="4" borderId="0" xfId="1" applyFont="1" applyFill="1"/>
    <xf numFmtId="164" fontId="19" fillId="0" borderId="0" xfId="1" applyFont="1"/>
    <xf numFmtId="164" fontId="7" fillId="4" borderId="0" xfId="1" applyFont="1" applyFill="1"/>
    <xf numFmtId="0" fontId="20" fillId="3" borderId="0" xfId="0" applyFont="1" applyFill="1"/>
  </cellXfs>
  <cellStyles count="3">
    <cellStyle name="Millares" xfId="1" builtinId="3"/>
    <cellStyle name="Normal" xfId="0" builtinId="0"/>
    <cellStyle name="Normal 2" xfId="2"/>
  </cellStyles>
  <dxfs count="0"/>
  <tableStyles count="0" defaultTableStyle="TableStyleMedium2" defaultPivotStyle="PivotStyleLight16"/>
  <colors>
    <mruColors>
      <color rgb="FFBDD7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752475</xdr:colOff>
      <xdr:row>0</xdr:row>
      <xdr:rowOff>28575</xdr:rowOff>
    </xdr:from>
    <xdr:to>
      <xdr:col>4</xdr:col>
      <xdr:colOff>96925</xdr:colOff>
      <xdr:row>4</xdr:row>
      <xdr:rowOff>180975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76475" y="28575"/>
          <a:ext cx="868450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228599</xdr:colOff>
      <xdr:row>0</xdr:row>
      <xdr:rowOff>60677</xdr:rowOff>
    </xdr:from>
    <xdr:to>
      <xdr:col>4</xdr:col>
      <xdr:colOff>268374</xdr:colOff>
      <xdr:row>3</xdr:row>
      <xdr:rowOff>333374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599" y="60677"/>
          <a:ext cx="801775" cy="8441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6:I58"/>
  <sheetViews>
    <sheetView workbookViewId="0">
      <selection activeCell="G57" sqref="A1:G57"/>
    </sheetView>
  </sheetViews>
  <sheetFormatPr baseColWidth="10" defaultRowHeight="15" x14ac:dyDescent="0.25"/>
  <cols>
    <col min="7" max="7" width="17.42578125" customWidth="1"/>
    <col min="8" max="9" width="15.140625" bestFit="1" customWidth="1"/>
  </cols>
  <sheetData>
    <row r="6" spans="1:7" ht="23.25" x14ac:dyDescent="0.35">
      <c r="A6" s="36" t="s">
        <v>0</v>
      </c>
      <c r="B6" s="36"/>
      <c r="C6" s="36"/>
      <c r="D6" s="36"/>
      <c r="E6" s="36"/>
      <c r="F6" s="36"/>
      <c r="G6" s="36"/>
    </row>
    <row r="7" spans="1:7" ht="15.75" x14ac:dyDescent="0.25">
      <c r="A7" s="37" t="s">
        <v>26</v>
      </c>
      <c r="B7" s="37"/>
      <c r="C7" s="37"/>
      <c r="D7" s="37"/>
      <c r="E7" s="37"/>
      <c r="F7" s="37"/>
      <c r="G7" s="37"/>
    </row>
    <row r="8" spans="1:7" x14ac:dyDescent="0.25">
      <c r="A8" s="38" t="s">
        <v>24</v>
      </c>
      <c r="B8" s="38"/>
      <c r="C8" s="38"/>
      <c r="D8" s="38"/>
      <c r="E8" s="38"/>
      <c r="F8" s="38"/>
      <c r="G8" s="38"/>
    </row>
    <row r="9" spans="1:7" ht="18.75" x14ac:dyDescent="0.3">
      <c r="A9" s="39" t="s">
        <v>1</v>
      </c>
      <c r="B9" s="39"/>
      <c r="C9" s="39"/>
      <c r="D9" s="39"/>
      <c r="E9" s="39"/>
      <c r="F9" s="39"/>
      <c r="G9" s="39"/>
    </row>
    <row r="10" spans="1:7" x14ac:dyDescent="0.25">
      <c r="A10" s="38" t="s">
        <v>32</v>
      </c>
      <c r="B10" s="38"/>
      <c r="C10" s="38"/>
      <c r="D10" s="38"/>
      <c r="E10" s="38"/>
      <c r="F10" s="38"/>
      <c r="G10" s="38"/>
    </row>
    <row r="11" spans="1:7" x14ac:dyDescent="0.25">
      <c r="A11" s="35" t="s">
        <v>2</v>
      </c>
      <c r="B11" s="35"/>
      <c r="C11" s="35"/>
      <c r="D11" s="35"/>
      <c r="E11" s="35"/>
      <c r="F11" s="35"/>
      <c r="G11" s="35"/>
    </row>
    <row r="12" spans="1:7" x14ac:dyDescent="0.25">
      <c r="A12" s="28"/>
      <c r="B12" s="28"/>
      <c r="C12" s="28"/>
      <c r="D12" s="28"/>
      <c r="E12" s="28"/>
      <c r="F12" s="28"/>
      <c r="G12" s="28"/>
    </row>
    <row r="13" spans="1:7" ht="15.75" x14ac:dyDescent="0.25">
      <c r="A13" s="2" t="s">
        <v>3</v>
      </c>
      <c r="B13" s="3"/>
      <c r="C13" s="3"/>
      <c r="D13" s="3"/>
      <c r="E13" s="3"/>
      <c r="F13" s="3"/>
      <c r="G13" s="3"/>
    </row>
    <row r="14" spans="1:7" x14ac:dyDescent="0.25">
      <c r="A14" s="7" t="s">
        <v>4</v>
      </c>
      <c r="B14" s="6"/>
      <c r="C14" s="1"/>
      <c r="D14" s="1"/>
      <c r="E14" s="1"/>
      <c r="F14" s="1"/>
      <c r="G14" s="1"/>
    </row>
    <row r="15" spans="1:7" x14ac:dyDescent="0.25">
      <c r="A15" s="9"/>
      <c r="B15" s="10"/>
      <c r="C15" s="1"/>
      <c r="D15" s="1"/>
      <c r="E15" s="1"/>
      <c r="F15" s="1"/>
      <c r="G15" s="1"/>
    </row>
    <row r="16" spans="1:7" x14ac:dyDescent="0.25">
      <c r="A16" s="24" t="s">
        <v>20</v>
      </c>
      <c r="B16" s="24"/>
      <c r="C16" s="24"/>
      <c r="D16" s="24"/>
      <c r="E16" s="24"/>
      <c r="F16" s="24"/>
      <c r="G16" s="25">
        <f>G17+G18+G19+G20+G21+G22</f>
        <v>17331000</v>
      </c>
    </row>
    <row r="17" spans="1:9" x14ac:dyDescent="0.25">
      <c r="A17" s="1" t="s">
        <v>27</v>
      </c>
      <c r="B17" s="1"/>
      <c r="C17" s="1"/>
      <c r="D17" s="1"/>
      <c r="E17" s="1"/>
      <c r="F17" s="1"/>
      <c r="G17" s="19">
        <v>13760000</v>
      </c>
    </row>
    <row r="18" spans="1:9" x14ac:dyDescent="0.25">
      <c r="A18" s="1" t="s">
        <v>31</v>
      </c>
      <c r="B18" s="1"/>
      <c r="C18" s="1"/>
      <c r="D18" s="1"/>
      <c r="E18" s="1"/>
      <c r="F18" s="1"/>
      <c r="G18" s="19">
        <v>3571000</v>
      </c>
    </row>
    <row r="19" spans="1:9" x14ac:dyDescent="0.25">
      <c r="A19" s="1" t="s">
        <v>25</v>
      </c>
      <c r="B19" s="1"/>
      <c r="C19" s="1"/>
      <c r="D19" s="1"/>
      <c r="E19" s="1"/>
      <c r="F19" s="1"/>
      <c r="G19" s="19">
        <v>0</v>
      </c>
    </row>
    <row r="20" spans="1:9" x14ac:dyDescent="0.25">
      <c r="A20" s="1"/>
      <c r="B20" s="1"/>
      <c r="C20" s="1"/>
      <c r="D20" s="1"/>
      <c r="E20" s="1"/>
      <c r="F20" s="1"/>
      <c r="G20" s="19">
        <v>0</v>
      </c>
    </row>
    <row r="21" spans="1:9" x14ac:dyDescent="0.25">
      <c r="A21" s="1"/>
      <c r="B21" s="1"/>
      <c r="C21" s="1"/>
      <c r="D21" s="1"/>
      <c r="E21" s="1"/>
      <c r="F21" s="1"/>
      <c r="G21" s="19">
        <v>0</v>
      </c>
    </row>
    <row r="22" spans="1:9" x14ac:dyDescent="0.25">
      <c r="A22" s="1"/>
      <c r="B22" s="1"/>
      <c r="C22" s="1"/>
      <c r="D22" s="1"/>
      <c r="E22" s="1"/>
      <c r="F22" s="1"/>
      <c r="G22" s="19">
        <v>0</v>
      </c>
    </row>
    <row r="23" spans="1:9" x14ac:dyDescent="0.25">
      <c r="A23" s="26" t="s">
        <v>21</v>
      </c>
      <c r="B23" s="26"/>
      <c r="C23" s="26"/>
      <c r="D23" s="26"/>
      <c r="E23" s="26"/>
      <c r="F23" s="26"/>
      <c r="G23" s="27">
        <f>SUM(G24:G27)</f>
        <v>20199456.379999977</v>
      </c>
    </row>
    <row r="24" spans="1:9" x14ac:dyDescent="0.25">
      <c r="A24" s="1" t="s">
        <v>29</v>
      </c>
      <c r="B24" s="1"/>
      <c r="C24" s="1"/>
      <c r="D24" s="1"/>
      <c r="E24" s="1"/>
      <c r="F24" s="1"/>
      <c r="G24" s="19">
        <v>6439456.0999999996</v>
      </c>
    </row>
    <row r="25" spans="1:9" x14ac:dyDescent="0.25">
      <c r="A25" s="1" t="s">
        <v>28</v>
      </c>
      <c r="B25" s="1"/>
      <c r="C25" s="1"/>
      <c r="D25" s="1"/>
      <c r="E25" s="1"/>
      <c r="F25" s="1"/>
      <c r="G25" s="19">
        <v>10898831.935000001</v>
      </c>
    </row>
    <row r="26" spans="1:9" x14ac:dyDescent="0.25">
      <c r="A26" s="1" t="s">
        <v>30</v>
      </c>
      <c r="B26" s="1"/>
      <c r="C26" s="1"/>
      <c r="D26" s="1"/>
      <c r="E26" s="1"/>
      <c r="F26" s="1"/>
      <c r="G26" s="19">
        <v>2861168.3449999765</v>
      </c>
      <c r="H26" s="34"/>
      <c r="I26" s="34"/>
    </row>
    <row r="27" spans="1:9" x14ac:dyDescent="0.25">
      <c r="A27" s="22" t="s">
        <v>25</v>
      </c>
      <c r="B27" s="22"/>
      <c r="C27" s="22"/>
      <c r="D27" s="22"/>
      <c r="E27" s="22"/>
      <c r="F27" s="22"/>
      <c r="G27" s="23">
        <v>0</v>
      </c>
    </row>
    <row r="28" spans="1:9" x14ac:dyDescent="0.25">
      <c r="A28" s="24" t="s">
        <v>19</v>
      </c>
      <c r="B28" s="24"/>
      <c r="C28" s="24"/>
      <c r="D28" s="24"/>
      <c r="E28" s="24"/>
      <c r="F28" s="24"/>
      <c r="G28" s="25">
        <f>G29+G30+G31</f>
        <v>426107996</v>
      </c>
    </row>
    <row r="29" spans="1:9" x14ac:dyDescent="0.25">
      <c r="A29" s="1" t="s">
        <v>17</v>
      </c>
      <c r="B29" s="1"/>
      <c r="C29" s="1"/>
      <c r="D29" s="1"/>
      <c r="E29" s="1"/>
      <c r="F29" s="1"/>
      <c r="G29" s="19">
        <v>130732416</v>
      </c>
      <c r="I29" s="34"/>
    </row>
    <row r="30" spans="1:9" x14ac:dyDescent="0.25">
      <c r="A30" s="1" t="s">
        <v>16</v>
      </c>
      <c r="B30" s="1"/>
      <c r="C30" s="1"/>
      <c r="D30" s="1"/>
      <c r="E30" s="1"/>
      <c r="F30" s="1"/>
      <c r="G30" s="20">
        <v>154794172</v>
      </c>
      <c r="I30" s="34"/>
    </row>
    <row r="31" spans="1:9" x14ac:dyDescent="0.25">
      <c r="A31" s="1" t="s">
        <v>18</v>
      </c>
      <c r="B31" s="1"/>
      <c r="C31" s="1"/>
      <c r="D31" s="1"/>
      <c r="E31" s="1"/>
      <c r="F31" s="1"/>
      <c r="G31" s="19">
        <v>140581408</v>
      </c>
      <c r="H31" s="34"/>
    </row>
    <row r="32" spans="1:9" ht="15.75" x14ac:dyDescent="0.25">
      <c r="A32" s="8" t="s">
        <v>5</v>
      </c>
      <c r="B32" s="4"/>
      <c r="C32" s="4"/>
      <c r="D32" s="4"/>
      <c r="E32" s="4"/>
      <c r="F32" s="4"/>
      <c r="G32" s="15">
        <f>G16+G28+G23</f>
        <v>463638452.38</v>
      </c>
    </row>
    <row r="33" spans="1:9" x14ac:dyDescent="0.25">
      <c r="A33" s="12"/>
      <c r="B33" s="13"/>
      <c r="C33" s="13"/>
      <c r="D33" s="13"/>
      <c r="E33" s="13"/>
      <c r="F33" s="13"/>
      <c r="G33" s="14"/>
    </row>
    <row r="34" spans="1:9" x14ac:dyDescent="0.25">
      <c r="A34" s="1"/>
      <c r="B34" s="1"/>
      <c r="C34" s="1"/>
      <c r="D34" s="1"/>
      <c r="E34" s="1"/>
      <c r="F34" s="1"/>
      <c r="G34" s="1"/>
    </row>
    <row r="35" spans="1:9" ht="15.75" x14ac:dyDescent="0.25">
      <c r="A35" s="5" t="s">
        <v>15</v>
      </c>
      <c r="B35" s="4"/>
      <c r="C35" s="4"/>
      <c r="D35" s="4"/>
      <c r="E35" s="4"/>
      <c r="F35" s="4"/>
      <c r="G35" s="4"/>
    </row>
    <row r="36" spans="1:9" x14ac:dyDescent="0.25">
      <c r="A36" s="1"/>
      <c r="B36" s="1"/>
      <c r="C36" s="1"/>
      <c r="D36" s="1"/>
      <c r="E36" s="1"/>
      <c r="F36" s="1"/>
      <c r="G36" s="11"/>
    </row>
    <row r="37" spans="1:9" x14ac:dyDescent="0.25">
      <c r="A37" s="1" t="s">
        <v>6</v>
      </c>
      <c r="B37" s="1"/>
      <c r="C37" s="1"/>
      <c r="D37" s="1"/>
      <c r="E37" s="1"/>
      <c r="F37" s="1"/>
      <c r="G37" s="21">
        <v>195562718.87</v>
      </c>
    </row>
    <row r="38" spans="1:9" x14ac:dyDescent="0.25">
      <c r="A38" s="1"/>
      <c r="B38" s="1"/>
      <c r="C38" s="1"/>
      <c r="D38" s="1"/>
      <c r="E38" s="1"/>
      <c r="F38" s="1"/>
      <c r="G38" s="11"/>
    </row>
    <row r="39" spans="1:9" ht="15.75" x14ac:dyDescent="0.25">
      <c r="A39" s="8" t="s">
        <v>7</v>
      </c>
      <c r="B39" s="4"/>
      <c r="C39" s="4"/>
      <c r="D39" s="4"/>
      <c r="E39" s="4"/>
      <c r="F39" s="4"/>
      <c r="G39" s="15">
        <f>G37</f>
        <v>195562718.87</v>
      </c>
    </row>
    <row r="40" spans="1:9" x14ac:dyDescent="0.25">
      <c r="A40" s="1"/>
      <c r="B40" s="1"/>
      <c r="C40" s="1"/>
      <c r="D40" s="1"/>
      <c r="E40" s="1"/>
      <c r="F40" s="1"/>
      <c r="G40" s="1"/>
    </row>
    <row r="41" spans="1:9" ht="16.5" thickBot="1" x14ac:dyDescent="0.3">
      <c r="A41" s="8" t="s">
        <v>14</v>
      </c>
      <c r="B41" s="4"/>
      <c r="C41" s="4"/>
      <c r="D41" s="4"/>
      <c r="E41" s="4"/>
      <c r="F41" s="4"/>
      <c r="G41" s="17">
        <f>G32+G39</f>
        <v>659201171.25</v>
      </c>
    </row>
    <row r="42" spans="1:9" ht="15.75" thickTop="1" x14ac:dyDescent="0.25">
      <c r="A42" s="1"/>
      <c r="B42" s="1"/>
      <c r="C42" s="1"/>
      <c r="D42" s="1"/>
      <c r="E42" s="1"/>
      <c r="F42" s="1"/>
      <c r="G42" s="1"/>
    </row>
    <row r="43" spans="1:9" ht="15.75" x14ac:dyDescent="0.25">
      <c r="A43" s="5" t="s">
        <v>8</v>
      </c>
      <c r="B43" s="4"/>
      <c r="C43" s="4"/>
      <c r="D43" s="4"/>
      <c r="E43" s="4"/>
      <c r="F43" s="4"/>
      <c r="G43" s="4"/>
    </row>
    <row r="44" spans="1:9" x14ac:dyDescent="0.25">
      <c r="A44" s="9"/>
      <c r="B44" s="10"/>
      <c r="C44" s="1"/>
      <c r="D44" s="1"/>
      <c r="E44" s="1"/>
      <c r="F44" s="1"/>
      <c r="G44" s="1"/>
    </row>
    <row r="45" spans="1:9" x14ac:dyDescent="0.25">
      <c r="A45" s="9" t="s">
        <v>9</v>
      </c>
      <c r="B45" s="10"/>
      <c r="C45" s="1"/>
      <c r="D45" s="1"/>
      <c r="E45" s="1"/>
      <c r="F45" s="1"/>
      <c r="G45" s="1"/>
      <c r="I45" s="34"/>
    </row>
    <row r="46" spans="1:9" x14ac:dyDescent="0.25">
      <c r="A46" s="1" t="s">
        <v>10</v>
      </c>
      <c r="B46" s="1"/>
      <c r="C46" s="1"/>
      <c r="D46" s="1"/>
      <c r="E46" s="1"/>
      <c r="F46" s="1"/>
      <c r="G46" s="19">
        <v>610257413.17999995</v>
      </c>
      <c r="H46" s="34"/>
    </row>
    <row r="47" spans="1:9" x14ac:dyDescent="0.25">
      <c r="A47" s="1"/>
      <c r="B47" s="1"/>
      <c r="C47" s="1"/>
      <c r="D47" s="1"/>
      <c r="E47" s="1"/>
      <c r="F47" s="1"/>
      <c r="G47" s="11"/>
    </row>
    <row r="48" spans="1:9" ht="15.75" x14ac:dyDescent="0.25">
      <c r="A48" s="8" t="s">
        <v>11</v>
      </c>
      <c r="B48" s="8"/>
      <c r="C48" s="8"/>
      <c r="D48" s="8"/>
      <c r="E48" s="8"/>
      <c r="F48" s="8"/>
      <c r="G48" s="16">
        <f>G46</f>
        <v>610257413.17999995</v>
      </c>
    </row>
    <row r="49" spans="1:9" ht="15.75" x14ac:dyDescent="0.25">
      <c r="A49" s="30"/>
      <c r="B49" s="30"/>
      <c r="C49" s="30"/>
      <c r="D49" s="30"/>
      <c r="E49" s="30"/>
      <c r="F49" s="30"/>
      <c r="G49" s="31"/>
    </row>
    <row r="50" spans="1:9" ht="15.75" x14ac:dyDescent="0.25">
      <c r="A50" s="8" t="s">
        <v>22</v>
      </c>
      <c r="B50" s="8"/>
      <c r="C50" s="8"/>
      <c r="D50" s="8"/>
      <c r="E50" s="8"/>
      <c r="F50" s="8"/>
      <c r="G50" s="16">
        <f>G51</f>
        <v>48943758.07</v>
      </c>
    </row>
    <row r="51" spans="1:9" ht="15.75" x14ac:dyDescent="0.25">
      <c r="A51" s="30" t="s">
        <v>23</v>
      </c>
      <c r="B51" s="30"/>
      <c r="C51" s="30"/>
      <c r="D51" s="30"/>
      <c r="E51" s="30"/>
      <c r="F51" s="30"/>
      <c r="G51" s="32">
        <v>48943758.07</v>
      </c>
    </row>
    <row r="52" spans="1:9" ht="15.75" x14ac:dyDescent="0.25">
      <c r="A52" s="30"/>
      <c r="B52" s="30"/>
      <c r="C52" s="30"/>
      <c r="D52" s="30"/>
      <c r="E52" s="30"/>
      <c r="F52" s="30"/>
      <c r="G52" s="31"/>
    </row>
    <row r="53" spans="1:9" ht="15.75" x14ac:dyDescent="0.25">
      <c r="A53" s="30"/>
      <c r="B53" s="30"/>
      <c r="C53" s="30"/>
      <c r="D53" s="30"/>
      <c r="E53" s="30"/>
      <c r="F53" s="30"/>
      <c r="G53" s="31"/>
      <c r="I53" s="34"/>
    </row>
    <row r="54" spans="1:9" x14ac:dyDescent="0.25">
      <c r="A54" s="1"/>
      <c r="B54" s="1"/>
      <c r="C54" s="1"/>
      <c r="D54" s="1"/>
      <c r="E54" s="1"/>
      <c r="F54" s="1"/>
      <c r="G54" s="11"/>
      <c r="I54" s="34"/>
    </row>
    <row r="55" spans="1:9" x14ac:dyDescent="0.25">
      <c r="A55" s="1" t="s">
        <v>12</v>
      </c>
      <c r="B55" s="1"/>
      <c r="C55" s="1"/>
      <c r="D55" s="1"/>
      <c r="E55" s="1"/>
      <c r="F55" s="1"/>
      <c r="G55" s="18">
        <f>G41-G48-G50</f>
        <v>0</v>
      </c>
      <c r="I55" s="34"/>
    </row>
    <row r="56" spans="1:9" x14ac:dyDescent="0.25">
      <c r="A56" s="1"/>
      <c r="B56" s="1"/>
      <c r="C56" s="1"/>
      <c r="D56" s="1"/>
      <c r="E56" s="1"/>
      <c r="F56" s="1"/>
      <c r="G56" s="11"/>
    </row>
    <row r="57" spans="1:9" ht="16.5" thickBot="1" x14ac:dyDescent="0.3">
      <c r="A57" s="8" t="s">
        <v>13</v>
      </c>
      <c r="B57" s="4"/>
      <c r="C57" s="4"/>
      <c r="D57" s="4"/>
      <c r="E57" s="4"/>
      <c r="F57" s="4"/>
      <c r="G57" s="17">
        <f>G48+G55+G51</f>
        <v>659201171.25</v>
      </c>
    </row>
    <row r="58" spans="1:9" ht="15.75" thickTop="1" x14ac:dyDescent="0.25">
      <c r="A58" s="1"/>
      <c r="B58" s="1"/>
      <c r="C58" s="1"/>
      <c r="D58" s="1"/>
      <c r="E58" s="1"/>
      <c r="F58" s="1"/>
      <c r="G58" s="1"/>
    </row>
  </sheetData>
  <mergeCells count="6">
    <mergeCell ref="A11:G11"/>
    <mergeCell ref="A6:G6"/>
    <mergeCell ref="A7:G7"/>
    <mergeCell ref="A8:G8"/>
    <mergeCell ref="A9:G9"/>
    <mergeCell ref="A10:G10"/>
  </mergeCells>
  <pageMargins left="0.7" right="0.7" top="0.75" bottom="0.75" header="0.3" footer="0.3"/>
  <pageSetup orientation="portrait" horizontalDpi="4294967295" verticalDpi="4294967295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G58"/>
  <sheetViews>
    <sheetView tabSelected="1" workbookViewId="0">
      <selection activeCell="D54" sqref="D54"/>
    </sheetView>
  </sheetViews>
  <sheetFormatPr baseColWidth="10" defaultRowHeight="15" x14ac:dyDescent="0.25"/>
  <cols>
    <col min="7" max="7" width="18.5703125" customWidth="1"/>
  </cols>
  <sheetData>
    <row r="4" spans="1:7" ht="35.25" customHeight="1" x14ac:dyDescent="0.25"/>
    <row r="5" spans="1:7" ht="23.25" x14ac:dyDescent="0.35">
      <c r="A5" s="36" t="s">
        <v>0</v>
      </c>
      <c r="B5" s="36"/>
      <c r="C5" s="36"/>
      <c r="D5" s="36"/>
      <c r="E5" s="36"/>
      <c r="F5" s="36"/>
      <c r="G5" s="36"/>
    </row>
    <row r="6" spans="1:7" ht="15.75" x14ac:dyDescent="0.25">
      <c r="A6" s="37" t="s">
        <v>26</v>
      </c>
      <c r="B6" s="37"/>
      <c r="C6" s="37"/>
      <c r="D6" s="37"/>
      <c r="E6" s="37"/>
      <c r="F6" s="37"/>
      <c r="G6" s="37"/>
    </row>
    <row r="7" spans="1:7" x14ac:dyDescent="0.25">
      <c r="A7" s="38" t="s">
        <v>24</v>
      </c>
      <c r="B7" s="38"/>
      <c r="C7" s="38"/>
      <c r="D7" s="38"/>
      <c r="E7" s="38"/>
      <c r="F7" s="38"/>
      <c r="G7" s="38"/>
    </row>
    <row r="8" spans="1:7" ht="18.75" x14ac:dyDescent="0.3">
      <c r="A8" s="39" t="s">
        <v>1</v>
      </c>
      <c r="B8" s="39"/>
      <c r="C8" s="39"/>
      <c r="D8" s="39"/>
      <c r="E8" s="39"/>
      <c r="F8" s="39"/>
      <c r="G8" s="39"/>
    </row>
    <row r="9" spans="1:7" x14ac:dyDescent="0.25">
      <c r="A9" s="38" t="s">
        <v>33</v>
      </c>
      <c r="B9" s="38"/>
      <c r="C9" s="38"/>
      <c r="D9" s="38"/>
      <c r="E9" s="38"/>
      <c r="F9" s="38"/>
      <c r="G9" s="38"/>
    </row>
    <row r="10" spans="1:7" x14ac:dyDescent="0.25">
      <c r="A10" s="35" t="s">
        <v>2</v>
      </c>
      <c r="B10" s="35"/>
      <c r="C10" s="35"/>
      <c r="D10" s="35"/>
      <c r="E10" s="35"/>
      <c r="F10" s="35"/>
      <c r="G10" s="35"/>
    </row>
    <row r="11" spans="1:7" x14ac:dyDescent="0.25">
      <c r="A11" s="29"/>
      <c r="B11" s="29"/>
      <c r="C11" s="29"/>
      <c r="D11" s="29"/>
      <c r="E11" s="29"/>
      <c r="F11" s="29"/>
      <c r="G11" s="29"/>
    </row>
    <row r="12" spans="1:7" x14ac:dyDescent="0.25">
      <c r="A12" s="29"/>
      <c r="B12" s="29"/>
      <c r="C12" s="29"/>
      <c r="D12" s="29"/>
      <c r="E12" s="29"/>
      <c r="F12" s="29"/>
      <c r="G12" s="29"/>
    </row>
    <row r="13" spans="1:7" ht="15.75" x14ac:dyDescent="0.25">
      <c r="A13" s="2" t="s">
        <v>3</v>
      </c>
      <c r="B13" s="3"/>
      <c r="C13" s="3"/>
      <c r="D13" s="3"/>
      <c r="E13" s="3"/>
      <c r="F13" s="3"/>
      <c r="G13" s="3"/>
    </row>
    <row r="14" spans="1:7" x14ac:dyDescent="0.25">
      <c r="A14" s="40" t="s">
        <v>4</v>
      </c>
      <c r="B14" s="40"/>
      <c r="C14" s="1"/>
      <c r="D14" s="1"/>
      <c r="E14" s="1"/>
      <c r="F14" s="1"/>
      <c r="G14" s="1"/>
    </row>
    <row r="15" spans="1:7" ht="11.25" customHeight="1" x14ac:dyDescent="0.25">
      <c r="A15" s="41"/>
      <c r="B15" s="41"/>
      <c r="C15" s="1"/>
      <c r="D15" s="1"/>
      <c r="E15" s="1"/>
      <c r="F15" s="1"/>
      <c r="G15" s="1"/>
    </row>
    <row r="16" spans="1:7" ht="15.75" x14ac:dyDescent="0.25">
      <c r="A16" s="9" t="s">
        <v>34</v>
      </c>
      <c r="B16" s="9"/>
      <c r="C16" s="26"/>
      <c r="D16" s="26"/>
      <c r="E16" s="1"/>
      <c r="F16" s="1"/>
      <c r="G16" s="33">
        <v>21788495.57</v>
      </c>
    </row>
    <row r="17" spans="1:7" ht="13.5" customHeight="1" x14ac:dyDescent="0.25">
      <c r="A17" s="42" t="s">
        <v>27</v>
      </c>
      <c r="B17" s="41"/>
      <c r="C17" s="1"/>
      <c r="D17" s="1"/>
      <c r="E17" s="1"/>
      <c r="F17" s="1"/>
      <c r="G17" s="43">
        <v>19071672.370000001</v>
      </c>
    </row>
    <row r="18" spans="1:7" ht="15.75" x14ac:dyDescent="0.25">
      <c r="A18" s="10" t="s">
        <v>31</v>
      </c>
      <c r="B18" s="9"/>
      <c r="C18" s="26"/>
      <c r="D18" s="26"/>
      <c r="E18" s="1"/>
      <c r="F18" s="1"/>
      <c r="G18" s="44">
        <v>2716823.2</v>
      </c>
    </row>
    <row r="19" spans="1:7" ht="15.75" x14ac:dyDescent="0.25">
      <c r="A19" s="10" t="s">
        <v>25</v>
      </c>
      <c r="B19" s="9"/>
      <c r="C19" s="26"/>
      <c r="D19" s="26"/>
      <c r="E19" s="1"/>
      <c r="F19" s="1"/>
      <c r="G19" s="45"/>
    </row>
    <row r="20" spans="1:7" ht="15.75" x14ac:dyDescent="0.25">
      <c r="A20" s="10"/>
      <c r="B20" s="9"/>
      <c r="C20" s="26"/>
      <c r="D20" s="26"/>
      <c r="E20" s="1"/>
      <c r="F20" s="1"/>
      <c r="G20" s="45"/>
    </row>
    <row r="21" spans="1:7" ht="15.75" x14ac:dyDescent="0.25">
      <c r="A21" s="10"/>
      <c r="B21" s="9"/>
      <c r="C21" s="26"/>
      <c r="D21" s="26"/>
      <c r="E21" s="1"/>
      <c r="F21" s="1"/>
      <c r="G21" s="45"/>
    </row>
    <row r="22" spans="1:7" ht="15.75" x14ac:dyDescent="0.25">
      <c r="A22" s="10"/>
      <c r="B22" s="9"/>
      <c r="C22" s="26"/>
      <c r="D22" s="26"/>
      <c r="E22" s="1"/>
      <c r="F22" s="1"/>
      <c r="G22" s="45"/>
    </row>
    <row r="23" spans="1:7" ht="15.75" x14ac:dyDescent="0.25">
      <c r="A23" s="9" t="s">
        <v>21</v>
      </c>
      <c r="B23" s="9"/>
      <c r="C23" s="26"/>
      <c r="D23" s="26"/>
      <c r="E23" s="1"/>
      <c r="F23" s="1"/>
      <c r="G23" s="46">
        <v>39948558.460000001</v>
      </c>
    </row>
    <row r="24" spans="1:7" ht="15.75" x14ac:dyDescent="0.25">
      <c r="A24" s="10" t="s">
        <v>29</v>
      </c>
      <c r="B24" s="9"/>
      <c r="C24" s="26"/>
      <c r="D24" s="26"/>
      <c r="E24" s="1"/>
      <c r="F24" s="1"/>
      <c r="G24" s="45">
        <v>10624342.130000001</v>
      </c>
    </row>
    <row r="25" spans="1:7" ht="15.75" x14ac:dyDescent="0.25">
      <c r="A25" s="10" t="s">
        <v>28</v>
      </c>
      <c r="B25" s="10"/>
      <c r="C25" s="1"/>
      <c r="D25" s="26"/>
      <c r="E25" s="1"/>
      <c r="F25" s="1"/>
      <c r="G25" s="45">
        <v>10898831.939999999</v>
      </c>
    </row>
    <row r="26" spans="1:7" ht="15.75" x14ac:dyDescent="0.25">
      <c r="A26" s="10" t="s">
        <v>35</v>
      </c>
      <c r="B26" s="9"/>
      <c r="C26" s="26"/>
      <c r="D26" s="26"/>
      <c r="E26" s="1"/>
      <c r="F26" s="1"/>
      <c r="G26" s="45">
        <v>18425384.390000001</v>
      </c>
    </row>
    <row r="27" spans="1:7" ht="15.75" x14ac:dyDescent="0.25">
      <c r="A27" s="10" t="s">
        <v>25</v>
      </c>
      <c r="B27" s="10"/>
      <c r="C27" s="1"/>
      <c r="D27" s="26"/>
      <c r="E27" s="1"/>
      <c r="F27" s="1"/>
      <c r="G27" s="46"/>
    </row>
    <row r="28" spans="1:7" ht="15.75" x14ac:dyDescent="0.25">
      <c r="A28" s="9" t="s">
        <v>19</v>
      </c>
      <c r="B28" s="10"/>
      <c r="C28" s="1"/>
      <c r="D28" s="26"/>
      <c r="E28" s="1"/>
      <c r="F28" s="1"/>
      <c r="G28" s="46">
        <v>404389012.68000001</v>
      </c>
    </row>
    <row r="29" spans="1:7" ht="15.75" x14ac:dyDescent="0.25">
      <c r="A29" s="10" t="s">
        <v>36</v>
      </c>
      <c r="B29" s="10"/>
      <c r="C29" s="1"/>
      <c r="D29" s="26"/>
      <c r="E29" s="1"/>
      <c r="F29" s="1"/>
      <c r="G29" s="45">
        <v>130774848.68000001</v>
      </c>
    </row>
    <row r="30" spans="1:7" ht="15.75" x14ac:dyDescent="0.25">
      <c r="A30" s="10" t="s">
        <v>37</v>
      </c>
      <c r="B30" s="10"/>
      <c r="C30" s="1"/>
      <c r="D30" s="26"/>
      <c r="E30" s="1"/>
      <c r="F30" s="1"/>
      <c r="G30" s="45">
        <v>139233120</v>
      </c>
    </row>
    <row r="31" spans="1:7" ht="15.75" x14ac:dyDescent="0.25">
      <c r="A31" s="10" t="s">
        <v>18</v>
      </c>
      <c r="B31" s="10"/>
      <c r="C31" s="1"/>
      <c r="D31" s="26"/>
      <c r="E31" s="1"/>
      <c r="F31" s="1"/>
      <c r="G31" s="45">
        <v>134381408</v>
      </c>
    </row>
    <row r="32" spans="1:7" ht="15.75" x14ac:dyDescent="0.25">
      <c r="A32" s="49" t="s">
        <v>38</v>
      </c>
      <c r="B32" s="50"/>
      <c r="C32" s="51"/>
      <c r="D32" s="52"/>
      <c r="E32" s="51"/>
      <c r="F32" s="51"/>
      <c r="G32" s="53">
        <v>466126066.70999998</v>
      </c>
    </row>
    <row r="33" spans="1:7" ht="15.75" x14ac:dyDescent="0.25">
      <c r="A33" s="47"/>
      <c r="B33" s="10"/>
      <c r="C33" s="1"/>
      <c r="D33" s="26"/>
      <c r="E33" s="1"/>
      <c r="F33" s="1"/>
      <c r="G33" s="46"/>
    </row>
    <row r="34" spans="1:7" ht="15.75" x14ac:dyDescent="0.25">
      <c r="A34" s="47"/>
      <c r="B34" s="10"/>
      <c r="C34" s="1"/>
      <c r="D34" s="26"/>
      <c r="E34" s="1"/>
      <c r="F34" s="1"/>
      <c r="G34" s="46"/>
    </row>
    <row r="35" spans="1:7" ht="15.75" x14ac:dyDescent="0.25">
      <c r="A35" s="54" t="s">
        <v>15</v>
      </c>
      <c r="B35" s="51"/>
      <c r="C35" s="51"/>
      <c r="D35" s="51"/>
      <c r="E35" s="51"/>
      <c r="F35" s="51"/>
      <c r="G35" s="55"/>
    </row>
    <row r="36" spans="1:7" x14ac:dyDescent="0.25">
      <c r="A36" s="1"/>
      <c r="B36" s="1"/>
      <c r="C36" s="1"/>
      <c r="D36" s="1"/>
      <c r="E36" s="1"/>
      <c r="F36" s="1"/>
      <c r="G36" s="11"/>
    </row>
    <row r="37" spans="1:7" ht="15.75" x14ac:dyDescent="0.25">
      <c r="A37" s="1" t="s">
        <v>6</v>
      </c>
      <c r="B37" s="1"/>
      <c r="C37" s="1"/>
      <c r="D37" s="1"/>
      <c r="E37" s="1"/>
      <c r="F37" s="1"/>
      <c r="G37" s="56">
        <v>195562718.87</v>
      </c>
    </row>
    <row r="38" spans="1:7" x14ac:dyDescent="0.25">
      <c r="A38" s="1"/>
      <c r="B38" s="1"/>
      <c r="C38" s="1"/>
      <c r="D38" s="1"/>
      <c r="E38" s="1"/>
      <c r="F38" s="1"/>
      <c r="G38" s="1"/>
    </row>
    <row r="39" spans="1:7" ht="15.75" x14ac:dyDescent="0.25">
      <c r="A39" s="48" t="s">
        <v>7</v>
      </c>
      <c r="B39" s="51"/>
      <c r="C39" s="51"/>
      <c r="D39" s="51"/>
      <c r="E39" s="51"/>
      <c r="F39" s="51"/>
      <c r="G39" s="57">
        <v>195562718.87</v>
      </c>
    </row>
    <row r="40" spans="1:7" x14ac:dyDescent="0.25">
      <c r="A40" s="1"/>
      <c r="B40" s="1"/>
      <c r="C40" s="1"/>
      <c r="D40" s="1"/>
      <c r="E40" s="1"/>
      <c r="F40" s="1"/>
      <c r="G40" s="1"/>
    </row>
    <row r="41" spans="1:7" ht="16.5" thickBot="1" x14ac:dyDescent="0.3">
      <c r="A41" s="48" t="s">
        <v>14</v>
      </c>
      <c r="B41" s="4"/>
      <c r="C41" s="4"/>
      <c r="D41" s="4"/>
      <c r="E41" s="4"/>
      <c r="F41" s="4"/>
      <c r="G41" s="17">
        <v>661688785.58000004</v>
      </c>
    </row>
    <row r="42" spans="1:7" ht="15.75" thickTop="1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ht="15.75" x14ac:dyDescent="0.25">
      <c r="A44" s="5" t="s">
        <v>8</v>
      </c>
      <c r="B44" s="4"/>
      <c r="C44" s="4"/>
      <c r="D44" s="4"/>
      <c r="E44" s="4"/>
      <c r="F44" s="4"/>
      <c r="G44" s="4"/>
    </row>
    <row r="45" spans="1:7" x14ac:dyDescent="0.25">
      <c r="A45" s="9"/>
      <c r="B45" s="10"/>
      <c r="C45" s="1"/>
      <c r="D45" s="1"/>
      <c r="E45" s="1"/>
      <c r="F45" s="1"/>
      <c r="G45" s="1"/>
    </row>
    <row r="46" spans="1:7" ht="15.75" x14ac:dyDescent="0.25">
      <c r="A46" s="9" t="s">
        <v>9</v>
      </c>
      <c r="B46" s="10"/>
      <c r="C46" s="1"/>
      <c r="D46" s="1"/>
      <c r="E46" s="1"/>
      <c r="F46" s="1"/>
      <c r="G46" s="33"/>
    </row>
    <row r="47" spans="1:7" ht="15.75" x14ac:dyDescent="0.25">
      <c r="A47" s="10" t="s">
        <v>39</v>
      </c>
      <c r="B47" s="10"/>
      <c r="C47" s="1"/>
      <c r="D47" s="1"/>
      <c r="E47" s="1"/>
      <c r="F47" s="1"/>
      <c r="G47" s="43">
        <v>587268357.52999997</v>
      </c>
    </row>
    <row r="48" spans="1:7" ht="15.75" x14ac:dyDescent="0.25">
      <c r="A48" s="9"/>
      <c r="B48" s="10"/>
      <c r="C48" s="1"/>
      <c r="D48" s="1"/>
      <c r="E48" s="1"/>
      <c r="F48" s="1"/>
      <c r="G48" s="33"/>
    </row>
    <row r="49" spans="1:7" ht="15.75" x14ac:dyDescent="0.25">
      <c r="A49" s="8" t="s">
        <v>11</v>
      </c>
      <c r="B49" s="8"/>
      <c r="C49" s="8"/>
      <c r="D49" s="8"/>
      <c r="E49" s="8"/>
      <c r="F49" s="8"/>
      <c r="G49" s="57">
        <v>587268357.52999997</v>
      </c>
    </row>
    <row r="50" spans="1:7" ht="15.75" x14ac:dyDescent="0.25">
      <c r="A50" s="9"/>
      <c r="B50" s="30"/>
      <c r="C50" s="30"/>
      <c r="D50" s="30"/>
      <c r="E50" s="30"/>
      <c r="F50" s="30"/>
      <c r="G50" s="33"/>
    </row>
    <row r="51" spans="1:7" ht="15.75" x14ac:dyDescent="0.25">
      <c r="A51" s="50" t="s">
        <v>22</v>
      </c>
      <c r="B51" s="48"/>
      <c r="C51" s="48"/>
      <c r="D51" s="48"/>
      <c r="E51" s="48"/>
      <c r="F51" s="48"/>
      <c r="G51" s="57">
        <v>74420428.049999997</v>
      </c>
    </row>
    <row r="52" spans="1:7" ht="15.75" x14ac:dyDescent="0.25">
      <c r="A52" s="30" t="s">
        <v>23</v>
      </c>
      <c r="B52" s="58"/>
      <c r="C52" s="58"/>
      <c r="D52" s="30"/>
      <c r="E52" s="30"/>
      <c r="F52" s="30"/>
      <c r="G52" s="32">
        <f>G51</f>
        <v>74420428.049999997</v>
      </c>
    </row>
    <row r="53" spans="1:7" ht="15.75" x14ac:dyDescent="0.25">
      <c r="A53" s="30"/>
      <c r="B53" s="30"/>
      <c r="C53" s="30"/>
      <c r="D53" s="30"/>
      <c r="E53" s="30"/>
      <c r="F53" s="30"/>
      <c r="G53" s="31"/>
    </row>
    <row r="54" spans="1:7" x14ac:dyDescent="0.25">
      <c r="A54" s="1"/>
      <c r="B54" s="1"/>
      <c r="C54" s="1"/>
      <c r="D54" s="1"/>
      <c r="E54" s="1"/>
      <c r="F54" s="1"/>
      <c r="G54" s="11"/>
    </row>
    <row r="55" spans="1:7" ht="15.75" x14ac:dyDescent="0.25">
      <c r="A55" s="1" t="s">
        <v>12</v>
      </c>
      <c r="B55" s="1"/>
      <c r="C55" s="1"/>
      <c r="D55" s="1"/>
      <c r="E55" s="1"/>
      <c r="F55" s="1"/>
      <c r="G55" s="33">
        <f>'MAYO 23'!G55</f>
        <v>0</v>
      </c>
    </row>
    <row r="56" spans="1:7" x14ac:dyDescent="0.25">
      <c r="A56" s="1"/>
      <c r="B56" s="1"/>
      <c r="C56" s="1"/>
      <c r="D56" s="1"/>
      <c r="E56" s="1"/>
      <c r="F56" s="1"/>
      <c r="G56" s="11"/>
    </row>
    <row r="57" spans="1:7" ht="16.5" thickBot="1" x14ac:dyDescent="0.3">
      <c r="A57" s="8" t="s">
        <v>13</v>
      </c>
      <c r="B57" s="4"/>
      <c r="C57" s="4"/>
      <c r="D57" s="4"/>
      <c r="E57" s="4"/>
      <c r="F57" s="4"/>
      <c r="G57" s="17">
        <f>G49+G55+G52</f>
        <v>661688785.57999992</v>
      </c>
    </row>
    <row r="58" spans="1:7" ht="15.75" thickTop="1" x14ac:dyDescent="0.25">
      <c r="A58" s="1"/>
      <c r="B58" s="1"/>
      <c r="C58" s="1"/>
      <c r="D58" s="1"/>
      <c r="E58" s="1"/>
      <c r="F58" s="1"/>
      <c r="G58" s="1"/>
    </row>
  </sheetData>
  <mergeCells count="7">
    <mergeCell ref="A5:G5"/>
    <mergeCell ref="A6:G6"/>
    <mergeCell ref="A7:G7"/>
    <mergeCell ref="A8:G8"/>
    <mergeCell ref="A9:G9"/>
    <mergeCell ref="A10:G10"/>
    <mergeCell ref="A14:B14"/>
  </mergeCells>
  <pageMargins left="0.7" right="0.7" top="0.75" bottom="0.75" header="0.3" footer="0.3"/>
  <pageSetup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MAYO 23</vt:lpstr>
      <vt:lpstr>MARZO WEB 23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Eduardo Infante</dc:creator>
  <cp:lastModifiedBy>Hewlett-Packard Company</cp:lastModifiedBy>
  <cp:lastPrinted>2023-09-06T13:29:16Z</cp:lastPrinted>
  <dcterms:created xsi:type="dcterms:W3CDTF">2017-01-06T12:43:24Z</dcterms:created>
  <dcterms:modified xsi:type="dcterms:W3CDTF">2023-11-27T17:01:53Z</dcterms:modified>
</cp:coreProperties>
</file>